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10_ncr:100000_{6DE88541-68B2-4CE1-BE48-13838C3A0C80}" xr6:coauthVersionLast="31" xr6:coauthVersionMax="31" xr10:uidLastSave="{00000000-0000-0000-0000-000000000000}"/>
  <bookViews>
    <workbookView xWindow="480" yWindow="120" windowWidth="11352" windowHeight="8700" xr2:uid="{00000000-000D-0000-FFFF-FFFF00000000}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Checklist'!$B$1:$H$143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9017"/>
</workbook>
</file>

<file path=xl/calcChain.xml><?xml version="1.0" encoding="utf-8"?>
<calcChain xmlns="http://schemas.openxmlformats.org/spreadsheetml/2006/main">
  <c r="J123" i="4" l="1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<sst xmlns="http://schemas.openxmlformats.org/spreadsheetml/2006/main" count="230" uniqueCount="167">
  <si>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</si>
  <si>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</si>
  <si>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</si>
  <si>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</si>
  <si>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</si>
  <si>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</si>
  <si>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</si>
  <si>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</si>
  <si>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</si>
  <si>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</si>
  <si>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</si>
  <si>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</si>
  <si>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</si>
  <si>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</si>
  <si>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</si>
  <si>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</si>
  <si>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</si>
  <si>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</si>
  <si>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</si>
  <si>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</si>
  <si>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</si>
  <si>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</si>
  <si>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</si>
  <si>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</si>
  <si>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</si>
  <si>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</si>
  <si>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</si>
  <si>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</si>
  <si>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</si>
  <si>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</si>
  <si>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</si>
  <si>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</si>
  <si>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Equipment</t>
  </si>
  <si>
    <t xml:space="preserve">Has the file been checked in Hiperpav per S1033 to ensure that the appropriate project conditions, weather conditions, and strategy are input? </t>
  </si>
  <si>
    <t>Has the Contractor submitted an acceptable  Hiperpav analysis in (.hp3) digital format that does not predict early age cracking?</t>
  </si>
  <si>
    <t>Is QA testing performed per CMS 455?</t>
  </si>
  <si>
    <t>If the bid item requires QC/QA concrete has the QC plan been approved?</t>
  </si>
  <si>
    <r>
      <t xml:space="preserve">Does the JMF match the material requirements? 
</t>
    </r>
    <r>
      <rPr>
        <b/>
        <sz val="10"/>
        <rFont val="Times New Roman"/>
        <family val="1"/>
      </rPr>
      <t xml:space="preserve">Document the approved JMF. </t>
    </r>
  </si>
  <si>
    <t>Paving train is capable of uniformly distributing  and consolidating concrete at the delivery rate?</t>
  </si>
  <si>
    <r>
      <t xml:space="preserve">Paving machine is self propelled and has internal vibrators? 
</t>
    </r>
    <r>
      <rPr>
        <i/>
        <sz val="10"/>
        <rFont val="Times New Roman"/>
        <family val="1"/>
      </rPr>
      <t>Roller vibratory screeds are not acceptable for typical placements.</t>
    </r>
    <r>
      <rPr>
        <b/>
        <i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Document Equipment.</t>
    </r>
  </si>
  <si>
    <t>Fixed Forms</t>
  </si>
  <si>
    <t>The removal of forms is not causing any damage to the concrete.</t>
  </si>
  <si>
    <t>451.06 A</t>
  </si>
  <si>
    <t>Has the subbase been checked for proper cross slope or trimmed with automatic trimmer?</t>
  </si>
  <si>
    <t>451.04 &amp; 451.06A</t>
  </si>
  <si>
    <t>Are forms securely pinned to the subbase?</t>
  </si>
  <si>
    <t>Are forms placed on uniformly on compacted material?</t>
  </si>
  <si>
    <t>451.04A</t>
  </si>
  <si>
    <t>Are forms clean, straight and oiled prior to each  use?</t>
  </si>
  <si>
    <r>
      <t xml:space="preserve">Are the form sections at least 10 ft. in length without horizontal joints in the height of the form? 
</t>
    </r>
    <r>
      <rPr>
        <b/>
        <i/>
        <sz val="10"/>
        <rFont val="Times New Roman"/>
        <family val="1"/>
      </rPr>
      <t>Built up forms can only be used on small projects &lt; 2000SY.</t>
    </r>
  </si>
  <si>
    <r>
      <t xml:space="preserve">Are the forms steel and of depth equal to the specified pavement thickness? 
</t>
    </r>
    <r>
      <rPr>
        <b/>
        <sz val="10"/>
        <rFont val="Times New Roman"/>
        <family val="1"/>
      </rPr>
      <t>Document depth of form.</t>
    </r>
  </si>
  <si>
    <t>Is the paving equipment capable of operating on the forms without displacement of forms?</t>
  </si>
  <si>
    <r>
      <t xml:space="preserve">Are forms set to the proper grade and alignment?
1/8 in. in 10 ft. Top face
1/4 in. in 10 ft. Vertical face
</t>
    </r>
    <r>
      <rPr>
        <b/>
        <sz val="10"/>
        <rFont val="Times New Roman"/>
        <family val="1"/>
      </rPr>
      <t>Document check locations and results.</t>
    </r>
  </si>
  <si>
    <t>Slip Form Paving</t>
  </si>
  <si>
    <t>451.06 B</t>
  </si>
  <si>
    <t>Has the subbase been checked for proper cross slope and trimmed with automatic trimmer?</t>
  </si>
  <si>
    <t>451.04B</t>
  </si>
  <si>
    <t>Has the previous paving days vibration monitoring report been submitted and reviewed for compliance?</t>
  </si>
  <si>
    <r>
      <t xml:space="preserve">Does the paver have an operating vibration monitoring system? 
</t>
    </r>
    <r>
      <rPr>
        <b/>
        <i/>
        <sz val="10"/>
        <rFont val="Times New Roman"/>
        <family val="1"/>
      </rPr>
      <t>Not required for shoulders, gores or projects less than 10,000SY.</t>
    </r>
  </si>
  <si>
    <t>Is the paver providing an unsegregated mat with no displacement of coarse aggregate?</t>
  </si>
  <si>
    <t>Do the vibrators start and stop with paver starts and stops?</t>
  </si>
  <si>
    <t>Are vibrators operating at 7000 to 11,000 impulses per minute and set so they are not making contact with any reinforcing steel or dowels, etc.?</t>
  </si>
  <si>
    <r>
      <t xml:space="preserve">Is the paver accurately controlling the finished grade to the preset grade line?
</t>
    </r>
    <r>
      <rPr>
        <b/>
        <sz val="10"/>
        <rFont val="Times New Roman"/>
        <family val="1"/>
      </rPr>
      <t>Document locations checked for finished grade.</t>
    </r>
  </si>
  <si>
    <t>Dowels</t>
  </si>
  <si>
    <t>451.09 B / BP-2.2</t>
  </si>
  <si>
    <r>
      <t xml:space="preserve">Proper number of dowels and spacing provided? 
</t>
    </r>
    <r>
      <rPr>
        <b/>
        <sz val="10"/>
        <rFont val="Times New Roman"/>
        <family val="1"/>
      </rPr>
      <t>Document number and spacing.</t>
    </r>
  </si>
  <si>
    <t>451.02 / 709.00 / 709.13</t>
  </si>
  <si>
    <t>Dowels bars and basket assemblies are epoxy coated?</t>
  </si>
  <si>
    <t>Table 451.09-1</t>
  </si>
  <si>
    <t>Proper diameter dowels used?
1 in. dowel for T &lt; 8.5 in.
1.25 in. dowel for 8.5 in. &lt; T ≤10 in.
1.5 in. dowel for T &gt; 10 in.</t>
  </si>
  <si>
    <t>Dowel Baskets</t>
  </si>
  <si>
    <t>451.09 B</t>
  </si>
  <si>
    <r>
      <t xml:space="preserve">Dowel baskets anchored to base using approved method?  At least 8 pins (½ in. D. x 18 in. long) driven at angle? 
</t>
    </r>
    <r>
      <rPr>
        <b/>
        <i/>
        <sz val="10"/>
        <rFont val="Times New Roman"/>
        <family val="1"/>
      </rPr>
      <t>Power-driven fasteners/pins/clips allowed on concrete or  stabilized base.</t>
    </r>
  </si>
  <si>
    <t>Dowel basket exposure to weather and sunlight limited to 180 days?</t>
  </si>
  <si>
    <t>451.09 C</t>
  </si>
  <si>
    <t>At expansion joints, PFEJ board fits tight, caps installed &amp; dowels oiled?</t>
  </si>
  <si>
    <t>Shipping wires removed immediately prior to paving?</t>
  </si>
  <si>
    <t>Free end of dowels coated with new light form oil within 2 hours of paving?</t>
  </si>
  <si>
    <r>
      <t xml:space="preserve">Dowels in baskets are positioned at mid-slab? </t>
    </r>
    <r>
      <rPr>
        <b/>
        <sz val="10"/>
        <rFont val="Times New Roman"/>
        <family val="1"/>
      </rPr>
      <t>Document check locations and results.</t>
    </r>
  </si>
  <si>
    <r>
      <t xml:space="preserve">Dowels in baskets are parallel to the subbase? </t>
    </r>
    <r>
      <rPr>
        <b/>
        <sz val="10"/>
        <rFont val="Times New Roman"/>
        <family val="1"/>
      </rPr>
      <t>Document check locations and results.</t>
    </r>
  </si>
  <si>
    <t>Dowel Bar Inserter</t>
  </si>
  <si>
    <t>451.09B</t>
  </si>
  <si>
    <r>
      <t xml:space="preserve">Has the Contractor submitted previous day's scan results and are they acceptable? 
</t>
    </r>
    <r>
      <rPr>
        <b/>
        <i/>
        <sz val="10"/>
        <rFont val="Times New Roman"/>
        <family val="1"/>
      </rPr>
      <t>If results are not acceptable additional scanning should be performed and paving may need to cease.</t>
    </r>
  </si>
  <si>
    <r>
      <t>Has the Contractor measured every 10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joint on the project for compliance? 
</t>
    </r>
    <r>
      <rPr>
        <b/>
        <i/>
        <sz val="10"/>
        <rFont val="Times New Roman"/>
        <family val="1"/>
      </rPr>
      <t>If more than 10% exceed acceptance but are less than rejection increase scanning to every 5</t>
    </r>
    <r>
      <rPr>
        <b/>
        <i/>
        <vertAlign val="superscript"/>
        <sz val="10"/>
        <rFont val="Times New Roman"/>
        <family val="1"/>
      </rPr>
      <t>th</t>
    </r>
    <r>
      <rPr>
        <b/>
        <i/>
        <sz val="10"/>
        <rFont val="Times New Roman"/>
        <family val="1"/>
      </rPr>
      <t xml:space="preserve"> joint.</t>
    </r>
  </si>
  <si>
    <t>Table 451.09-2,3</t>
  </si>
  <si>
    <t>Has the Contractor provided software to analyze equipment output files?</t>
  </si>
  <si>
    <t>Has the Contractor submitted a plan with standard protocol for paving direction, naming conventions, and how exceptions will be handled?</t>
  </si>
  <si>
    <r>
      <t xml:space="preserve">Does the Contractor have a MIT Scan-2 or other approved equipment and trained personnel? 
</t>
    </r>
    <r>
      <rPr>
        <b/>
        <sz val="10"/>
        <rFont val="Times New Roman"/>
        <family val="1"/>
      </rPr>
      <t>Document equipment calibration date and document personnel training.</t>
    </r>
  </si>
  <si>
    <t>Required if Non Conform</t>
  </si>
  <si>
    <r>
      <t xml:space="preserve">Do all scanned joints meet acceptance requirement?
</t>
    </r>
    <r>
      <rPr>
        <i/>
        <sz val="10"/>
        <rFont val="Times New Roman"/>
        <family val="1"/>
      </rPr>
      <t xml:space="preserve">If no, repairs must be done per the approved corrective action plan.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Document locations and repairs.</t>
    </r>
  </si>
  <si>
    <r>
      <t xml:space="preserve">Does the slip form paver with DBI meet project requirements? 
</t>
    </r>
    <r>
      <rPr>
        <b/>
        <sz val="10"/>
        <rFont val="Times New Roman"/>
        <family val="1"/>
      </rPr>
      <t>Document equipment.</t>
    </r>
  </si>
  <si>
    <r>
      <t xml:space="preserve">Has the Contractor performed an acceptable minimum 500 ft. test section?
</t>
    </r>
    <r>
      <rPr>
        <i/>
        <sz val="10"/>
        <rFont val="Times New Roman"/>
        <family val="1"/>
      </rPr>
      <t>Each JS &lt; JST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90% meet Acceptance Table 451.09-2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No dowel exceeds rejection tolerances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Document test section location and results.</t>
    </r>
  </si>
  <si>
    <t>Tiebars</t>
  </si>
  <si>
    <t>BP-2.1</t>
  </si>
  <si>
    <t>Tiebars placed minimum distance from centerline of dowel basket (transverse joint)?
15 in. min for 15 ft. slabs
21 in. min for 21 ft. slabs</t>
  </si>
  <si>
    <t>451.09 A / BP-2.1</t>
  </si>
  <si>
    <t>Tiebars being installed at mid-depth at longitudinal joints?</t>
  </si>
  <si>
    <t>451.09 A</t>
  </si>
  <si>
    <r>
      <t xml:space="preserve">Tiebars installed by mechanical equipment or secured by chairs? 
</t>
    </r>
    <r>
      <rPr>
        <b/>
        <sz val="10"/>
        <rFont val="Times New Roman"/>
        <family val="1"/>
      </rPr>
      <t>Document installation method.</t>
    </r>
  </si>
  <si>
    <t>451.09 A / BP-2.1, Table A</t>
  </si>
  <si>
    <t>451.02 / 451.09 A / 709.00</t>
  </si>
  <si>
    <t>Tiebars or hook bolts epoxy coated?</t>
  </si>
  <si>
    <t>Epoxy coated tiebars or epoxy coated hook bolts in longitudinal joints spaced  at 30" centers?
6 bars per 15 ft. slab
8 bars per 21 ft. slab</t>
  </si>
  <si>
    <t xml:space="preserve">Tiebars are #5 x 30 in.?
</t>
  </si>
  <si>
    <t xml:space="preserve">Hook bolts are 6 in. &amp; 8 in. w/ 2 in. leg, 9/16 in. D. and coupling 1-7/8 in., or wiggle bolt (12 in. x 9/16 in. D.)? </t>
  </si>
  <si>
    <r>
      <rPr>
        <b/>
        <sz val="10"/>
        <rFont val="Times New Roman"/>
        <family val="1"/>
      </rPr>
      <t>IF</t>
    </r>
    <r>
      <rPr>
        <sz val="10"/>
        <rFont val="Times New Roman"/>
        <family val="1"/>
      </rPr>
      <t xml:space="preserve"> Air Temp </t>
    </r>
    <r>
      <rPr>
        <sz val="10"/>
        <rFont val="Calibri"/>
        <family val="2"/>
      </rPr>
      <t>≤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35</t>
    </r>
    <r>
      <rPr>
        <sz val="10"/>
        <rFont val="Calibri"/>
        <family val="2"/>
      </rPr>
      <t xml:space="preserve">° </t>
    </r>
    <r>
      <rPr>
        <sz val="10"/>
        <rFont val="Times New Roman"/>
        <family val="1"/>
      </rPr>
      <t xml:space="preserve">F is Concrete Temp 50 - 80°F?
</t>
    </r>
    <r>
      <rPr>
        <b/>
        <sz val="10"/>
        <rFont val="Times New Roman"/>
        <family val="1"/>
      </rPr>
      <t>IF</t>
    </r>
    <r>
      <rPr>
        <sz val="10"/>
        <rFont val="Times New Roman"/>
        <family val="1"/>
      </rPr>
      <t xml:space="preserve"> Air Temp  &gt; 35° F is Concrete Temp &lt; 95°F?
</t>
    </r>
    <r>
      <rPr>
        <b/>
        <sz val="10"/>
        <rFont val="Times New Roman"/>
        <family val="1"/>
      </rPr>
      <t>Document temps 4 times/day min.</t>
    </r>
  </si>
  <si>
    <t>Does the Contractor have an approved lighting system if placing after dark?</t>
  </si>
  <si>
    <t>451.07 / MOP</t>
  </si>
  <si>
    <t>Concrete is spread uniformly full width of the pavement?</t>
  </si>
  <si>
    <t>When paving on asphalt, the asphalt is coated with curing compound at 1gal/150SF?</t>
  </si>
  <si>
    <t>Subbase has been thoroughly moistened prior to paving?</t>
  </si>
  <si>
    <t>Subbase material is not frozen and is free of frost?</t>
  </si>
  <si>
    <r>
      <t xml:space="preserve">Have previous pavement placements attained beam breaks of 500 psi  AND at least 3 days cure time prior to using for finishing equipment operations?
</t>
    </r>
    <r>
      <rPr>
        <b/>
        <i/>
        <sz val="10"/>
        <rFont val="Times New Roman"/>
        <family val="1"/>
      </rPr>
      <t xml:space="preserve">Note: allowance is for finishing equipment only.  </t>
    </r>
  </si>
  <si>
    <t>Dowel basket assemblies vibrated by separate internal vibrator?</t>
  </si>
  <si>
    <r>
      <t xml:space="preserve">Contractor has a separate spreader in the paving train when width of pavement is ≥ 12-feet and plan qty &gt; 10,000 SY?
</t>
    </r>
    <r>
      <rPr>
        <b/>
        <i/>
        <sz val="10"/>
        <rFont val="Times New Roman"/>
        <family val="1"/>
      </rPr>
      <t>Spreader may be waived when using slip form paver with dowel bar inserter but concrete must be placed uniformly.</t>
    </r>
  </si>
  <si>
    <t>Station numbers impressed in fresh concrete?</t>
  </si>
  <si>
    <t>Surface textured with broom finish?</t>
  </si>
  <si>
    <t>451.10 / BP-2.1</t>
  </si>
  <si>
    <t>Pavement edges are rounded with edging tool (1/8 in. at joints &amp; 1/2 in. outside lane)?</t>
  </si>
  <si>
    <t>No water added to the pavement surface?</t>
  </si>
  <si>
    <r>
      <t xml:space="preserve">Surface tined in longitudinal direction &amp; straight? (3/4 in. Spaced, 1/8 in. Deep, 1/8 in. Wide).
</t>
    </r>
    <r>
      <rPr>
        <i/>
        <sz val="10"/>
        <rFont val="Times New Roman"/>
        <family val="1"/>
      </rPr>
      <t>Transverse tining is only to be used in small areas, shoulders and gores as approved by the Engineer.</t>
    </r>
  </si>
  <si>
    <t>Pavement cured for seven days before opening to traffic or after 5 days with 600 psi beam break?</t>
  </si>
  <si>
    <t>Pavement protected from freezing for seven days or 600 psi beam break?</t>
  </si>
  <si>
    <r>
      <t xml:space="preserve">Curing compound rate check? 
</t>
    </r>
    <r>
      <rPr>
        <b/>
        <sz val="10"/>
        <rFont val="Times New Roman"/>
        <family val="1"/>
      </rPr>
      <t>Attach calculation (1gal/150SF min.)</t>
    </r>
  </si>
  <si>
    <t>Pavement edges sprayed with curing compound/after form removal (Fixed Form Construction)?</t>
  </si>
  <si>
    <t xml:space="preserve">Curing compound applied uniformly after water sheen has disappeared?  </t>
  </si>
  <si>
    <t>451.11 / 705.07 / MOP</t>
  </si>
  <si>
    <t>Curing compound is white pigmented and properly agitated?</t>
  </si>
  <si>
    <t>Self propelled curing machine with wind protection and shielding used?</t>
  </si>
  <si>
    <t>Sawing/Joint Seal</t>
  </si>
  <si>
    <t>451.09 / 451.16</t>
  </si>
  <si>
    <r>
      <t>Expansion joints provided and sealed before opening to traffic?</t>
    </r>
    <r>
      <rPr>
        <b/>
        <i/>
        <sz val="10"/>
        <rFont val="Times New Roman"/>
        <family val="1"/>
      </rPr>
      <t xml:space="preserve"> 
Use when pressure relief joint not provided at bridge structures or as shown on plans.</t>
    </r>
  </si>
  <si>
    <t>Saw cuts straight and perpendicular to the pavement edge and without damage to the concrete?</t>
  </si>
  <si>
    <t>451.09 D</t>
  </si>
  <si>
    <r>
      <t xml:space="preserve">If using early entry saw:
1/8 in. W x 2-1/4 in. to 2-1/2 in. deep
</t>
    </r>
    <r>
      <rPr>
        <b/>
        <sz val="10"/>
        <rFont val="Times New Roman"/>
        <family val="1"/>
      </rPr>
      <t>Document locations checked and results.</t>
    </r>
  </si>
  <si>
    <t>451.09 D / BP-2.2</t>
  </si>
  <si>
    <t>Contractor has a standby saw when cutting contraction joints?</t>
  </si>
  <si>
    <r>
      <t xml:space="preserve">Sawing depth checked to assure compliance with the specifications?
1/4 in. ± 1/16 in. x T/4 for T ≤ 10 in.
1/4 in. ± 1/16 in. x T/3 for T &gt; 10 in.
</t>
    </r>
    <r>
      <rPr>
        <b/>
        <sz val="10"/>
        <rFont val="Times New Roman"/>
        <family val="1"/>
      </rPr>
      <t>Document locations checked and results.</t>
    </r>
  </si>
  <si>
    <r>
      <t xml:space="preserve">Construction joints are placed at end of each days paving or when paving in suspended for 30 minutes or more? 
</t>
    </r>
    <r>
      <rPr>
        <i/>
        <sz val="10"/>
        <rFont val="Times New Roman"/>
        <family val="1"/>
      </rPr>
      <t>Locate construction joints at contraction joint location or no closer than 10ft to the adjacent contraction joint.</t>
    </r>
    <r>
      <rPr>
        <b/>
        <i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Document location.</t>
    </r>
  </si>
  <si>
    <r>
      <t xml:space="preserve">Cores taken for pavement area in 2000 SY sublots using Supplement 1064?
</t>
    </r>
    <r>
      <rPr>
        <b/>
        <sz val="10"/>
        <rFont val="Times New Roman"/>
        <family val="1"/>
      </rPr>
      <t>Document core locations.</t>
    </r>
  </si>
  <si>
    <t>451.04 B / MOP</t>
  </si>
  <si>
    <t>10-ft. straight edge being used to check surface trueness after finishing (1/8 in. in 10 feet or 1/4 in. in 10 feet)?</t>
  </si>
  <si>
    <r>
      <t xml:space="preserve">Two concrete test beams made every 7500 square yards? 
</t>
    </r>
    <r>
      <rPr>
        <b/>
        <sz val="10"/>
        <rFont val="Times New Roman"/>
        <family val="1"/>
      </rPr>
      <t>Document beam results and locations.</t>
    </r>
  </si>
  <si>
    <r>
      <t xml:space="preserve">Contractor Technician testing material per approved QC plan? 
</t>
    </r>
    <r>
      <rPr>
        <b/>
        <i/>
        <sz val="10"/>
        <rFont val="Times New Roman"/>
        <family val="1"/>
      </rPr>
      <t>This is required for concrete with QC/QA.</t>
    </r>
  </si>
  <si>
    <t>MOP / 499.03</t>
  </si>
  <si>
    <t>MOP</t>
  </si>
  <si>
    <t>Concrete tests are performed at the point of placement?</t>
  </si>
  <si>
    <r>
      <t xml:space="preserve">Paver train is not resulting in segregation of the mixture or loss of air content?
</t>
    </r>
    <r>
      <rPr>
        <i/>
        <sz val="10"/>
        <rFont val="Times New Roman"/>
        <family val="1"/>
      </rPr>
      <t xml:space="preserve">Check air content in front of and behind the paver at the same location and compare at least once per day.
</t>
    </r>
    <r>
      <rPr>
        <b/>
        <sz val="10"/>
        <rFont val="Times New Roman"/>
        <family val="1"/>
      </rPr>
      <t>Document results.</t>
    </r>
  </si>
  <si>
    <r>
      <t xml:space="preserve">Air, slump and yield tests recorded every 7500 SY when beams are made? 
</t>
    </r>
    <r>
      <rPr>
        <b/>
        <i/>
        <sz val="10"/>
        <rFont val="Times New Roman"/>
        <family val="1"/>
      </rPr>
      <t xml:space="preserve">This is required for concrete </t>
    </r>
    <r>
      <rPr>
        <b/>
        <i/>
        <u/>
        <sz val="10"/>
        <rFont val="Times New Roman"/>
        <family val="1"/>
      </rPr>
      <t>without</t>
    </r>
    <r>
      <rPr>
        <b/>
        <i/>
        <sz val="10"/>
        <rFont val="Times New Roman"/>
        <family val="1"/>
      </rPr>
      <t xml:space="preserve"> QC/QA.</t>
    </r>
    <r>
      <rPr>
        <sz val="10"/>
        <rFont val="Times New Roman"/>
        <family val="1"/>
      </rPr>
      <t xml:space="preserve">
Air = 7 ± 2%
Slump = 1 to 3 in.
Yield = ± 1% </t>
    </r>
  </si>
  <si>
    <r>
      <t xml:space="preserve">Inspector running side-by-side Air / Slump testing with technician for at least 10% of the tests? 
Air Comparison = ± 1%
Slump Comparison =  ± 1 in.
</t>
    </r>
    <r>
      <rPr>
        <b/>
        <sz val="10"/>
        <rFont val="Times New Roman"/>
        <family val="1"/>
      </rPr>
      <t>Document results and comparison.</t>
    </r>
  </si>
  <si>
    <r>
      <t xml:space="preserve">Slip Form Pavement thickness checks made during paving.
</t>
    </r>
    <r>
      <rPr>
        <i/>
        <sz val="10"/>
        <rFont val="Times New Roman"/>
        <family val="1"/>
      </rPr>
      <t>Thickness cannot vary from typical section by more than 1/4 in. at longitudinal joints and 1/2 in. outside edge.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Document check locations and results.</t>
    </r>
  </si>
  <si>
    <t>Smoothness</t>
  </si>
  <si>
    <r>
      <t xml:space="preserve">Has corrective action plan been submitted and approved? 
</t>
    </r>
    <r>
      <rPr>
        <b/>
        <sz val="10"/>
        <rFont val="Times New Roman"/>
        <family val="1"/>
      </rPr>
      <t>Document any repair locations and methods.</t>
    </r>
  </si>
  <si>
    <t>PN420</t>
  </si>
  <si>
    <t>If PN 420 applies has surface profile been measured?</t>
  </si>
  <si>
    <t>Surface variations measured for 1/8 inch in 10 feet or 1/4 inch in 10 feet for ramps?</t>
  </si>
  <si>
    <t>Opening to Traffic</t>
  </si>
  <si>
    <t>Required if Yes</t>
  </si>
  <si>
    <r>
      <t xml:space="preserve">Before opening to traffic:
600 psi beam break with 5 day cure?
OR
7 days elapsed?
</t>
    </r>
    <r>
      <rPr>
        <b/>
        <i/>
        <sz val="10"/>
        <rFont val="Times New Roman"/>
        <family val="1"/>
      </rPr>
      <t xml:space="preserve">Note: Pavement can be opened in 3 days with 600 psi beam break with the use of high early strength concrete </t>
    </r>
  </si>
  <si>
    <t xml:space="preserve">Has pavement been evaluated for acceptance, (repair plan submitted and approved) if required? </t>
  </si>
  <si>
    <r>
      <t xml:space="preserve">Are there any pavement thickness deficiencies?
</t>
    </r>
    <r>
      <rPr>
        <b/>
        <sz val="10"/>
        <rFont val="Times New Roman"/>
        <family val="1"/>
      </rPr>
      <t>If yes, please document the locations and how they are rectified.</t>
    </r>
  </si>
  <si>
    <r>
      <t xml:space="preserve">Are there any pavement strength deficiencies?
</t>
    </r>
    <r>
      <rPr>
        <b/>
        <sz val="10"/>
        <rFont val="Times New Roman"/>
        <family val="1"/>
      </rPr>
      <t>If yes, please document the locations and how they are rectified.</t>
    </r>
  </si>
  <si>
    <t>452 Reinforced Portland Cement Concrete Pavement</t>
  </si>
  <si>
    <t>Concrete Placement</t>
  </si>
  <si>
    <t>Concrete Finishing</t>
  </si>
  <si>
    <t>Concrete Curing</t>
  </si>
  <si>
    <t>Concrete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</si>
</sst>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sz val="10"/>
      <name val="Calibri"/>
      <family val="2"/>
    </font>
    <font>
      <sz val="14"/>
      <name val="Times New Roman"/>
      <family val="1"/>
    </font>
    <font>
      <b/>
      <i/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R143"/>
  <sheetViews>
    <sheetView showGridLines="0" tabSelected="1" topLeftCell="A118" zoomScale="93" zoomScaleNormal="93" workbookViewId="0">
      <selection activeCell="D109" sqref="D109"/>
    </sheetView>
  </sheetViews>
  <sheetFormatPr defaultColWidth="8.6640625" defaultRowHeight="13.2" x14ac:dyDescent="0.25"/>
  <cols>
    <col min="1" max="1" width="1.5546875" style="13" customWidth="1"/>
    <col min="2" max="2" width="12.44140625" style="13" customWidth="1"/>
    <col min="3" max="3" width="37.5546875" style="13" customWidth="1"/>
    <col min="4" max="4" width="18" style="13" customWidth="1"/>
    <col min="5" max="5" width="20.6640625" style="13" customWidth="1"/>
    <col min="6" max="6" width="9.5546875" style="13" customWidth="1"/>
    <col min="7" max="7" width="40.6640625" style="13" customWidth="1"/>
    <col min="8" max="8" width="12.6640625" style="13" customWidth="1"/>
    <col min="9" max="16384" width="8.6640625" style="13"/>
  </cols>
  <sheetData>
    <row r="1" spans="2:27" ht="15.6" x14ac:dyDescent="0.25">
      <c r="B1" s="45" t="s">
        <v>29</v>
      </c>
      <c r="C1" s="44" t="str">
        <f ca="1">MID(CELL("filename"),SEARCH("[",CELL("filename"))+1, SEARCH("]",CELL("filename"))-SEARCH("[",CELL("filename"))-6)</f>
        <v>CA-Q-0452_20170120</v>
      </c>
      <c r="D1" s="43"/>
      <c r="E1" s="43"/>
      <c r="F1" s="43"/>
      <c r="G1" s="43"/>
      <c r="H1" s="43"/>
    </row>
    <row r="2" spans="2:27" ht="13.8" x14ac:dyDescent="0.25">
      <c r="B2" s="42"/>
    </row>
    <row r="3" spans="2:27" ht="17.399999999999999" x14ac:dyDescent="0.3">
      <c r="B3" s="4" t="s">
        <v>4</v>
      </c>
      <c r="H3" s="14"/>
      <c r="AA3" s="13" t="s">
        <v>23</v>
      </c>
    </row>
    <row r="4" spans="2:27" ht="17.399999999999999" x14ac:dyDescent="0.3">
      <c r="B4" s="4" t="s">
        <v>5</v>
      </c>
      <c r="C4" s="4"/>
      <c r="D4" s="4"/>
      <c r="E4" s="4"/>
      <c r="F4" s="4"/>
      <c r="G4" s="4"/>
      <c r="H4" s="14"/>
      <c r="AA4" s="13" t="s">
        <v>24</v>
      </c>
    </row>
    <row r="5" spans="2:27" ht="17.399999999999999" x14ac:dyDescent="0.3">
      <c r="B5" s="4" t="s">
        <v>162</v>
      </c>
      <c r="C5" s="4"/>
      <c r="D5" s="4"/>
      <c r="E5" s="4"/>
      <c r="F5" s="4"/>
      <c r="G5" s="42"/>
      <c r="H5" s="14"/>
    </row>
    <row r="6" spans="2:27" ht="17.399999999999999" x14ac:dyDescent="0.3">
      <c r="B6" s="4"/>
      <c r="C6" s="4"/>
      <c r="D6" s="4"/>
      <c r="E6" s="4"/>
      <c r="F6" s="4"/>
      <c r="G6" s="4"/>
      <c r="H6" s="14"/>
    </row>
    <row r="7" spans="2:27" ht="17.399999999999999" x14ac:dyDescent="0.3">
      <c r="B7" s="5" t="s">
        <v>0</v>
      </c>
      <c r="C7" s="32"/>
      <c r="D7" s="1"/>
      <c r="E7" s="1"/>
      <c r="F7" s="1"/>
      <c r="G7" s="33" t="s">
        <v>12</v>
      </c>
      <c r="H7" s="34">
        <f>SUM(J17:J136)</f>
        <v>0</v>
      </c>
    </row>
    <row r="8" spans="2:27" s="29" customFormat="1" ht="15.6" x14ac:dyDescent="0.25">
      <c r="B8" s="24" t="s">
        <v>13</v>
      </c>
      <c r="C8" s="35"/>
      <c r="D8" s="24" t="s">
        <v>14</v>
      </c>
      <c r="E8" s="35"/>
      <c r="F8" s="24" t="s">
        <v>15</v>
      </c>
      <c r="G8" s="77"/>
      <c r="H8" s="78"/>
      <c r="AA8" s="13"/>
    </row>
    <row r="9" spans="2:27" s="29" customFormat="1" ht="15.6" x14ac:dyDescent="0.25">
      <c r="B9" s="24" t="s">
        <v>16</v>
      </c>
      <c r="C9" s="35"/>
      <c r="D9" s="24" t="s">
        <v>17</v>
      </c>
      <c r="E9" s="77"/>
      <c r="F9" s="85"/>
      <c r="G9" s="85"/>
      <c r="H9" s="78"/>
    </row>
    <row r="10" spans="2:27" s="29" customFormat="1" ht="15.6" x14ac:dyDescent="0.25">
      <c r="B10" s="24" t="s">
        <v>18</v>
      </c>
      <c r="C10" s="35"/>
      <c r="D10" s="86" t="s">
        <v>19</v>
      </c>
      <c r="E10" s="86"/>
      <c r="F10" s="87"/>
      <c r="G10" s="87"/>
      <c r="H10" s="88"/>
    </row>
    <row r="11" spans="2:27" s="29" customFormat="1" ht="15.6" x14ac:dyDescent="0.25">
      <c r="B11" s="24" t="s">
        <v>20</v>
      </c>
      <c r="C11" s="89"/>
      <c r="D11" s="89"/>
      <c r="E11" s="89"/>
      <c r="F11" s="89"/>
      <c r="G11" s="89"/>
      <c r="H11" s="89"/>
    </row>
    <row r="12" spans="2:27" s="29" customFormat="1" ht="15.6" x14ac:dyDescent="0.25">
      <c r="B12" s="24" t="s">
        <v>21</v>
      </c>
      <c r="C12" s="89"/>
      <c r="D12" s="89"/>
      <c r="E12" s="89"/>
      <c r="F12" s="89"/>
      <c r="G12" s="89"/>
      <c r="H12" s="89"/>
    </row>
    <row r="13" spans="2:27" s="29" customFormat="1" ht="15.6" x14ac:dyDescent="0.25">
      <c r="B13" s="6"/>
      <c r="C13" s="36"/>
      <c r="D13" s="22"/>
      <c r="E13" s="6"/>
      <c r="F13" s="6"/>
      <c r="G13" s="37"/>
      <c r="H13" s="38"/>
    </row>
    <row r="14" spans="2:27" s="29" customFormat="1" ht="17.399999999999999" x14ac:dyDescent="0.3">
      <c r="B14" s="7" t="s">
        <v>1</v>
      </c>
      <c r="C14" s="36"/>
      <c r="D14" s="22"/>
      <c r="E14" s="8"/>
      <c r="F14" s="37"/>
      <c r="G14" s="37"/>
      <c r="H14" s="38"/>
    </row>
    <row r="15" spans="2:27" s="30" customFormat="1" ht="31.2" x14ac:dyDescent="0.25">
      <c r="B15" s="39" t="s">
        <v>22</v>
      </c>
      <c r="C15" s="39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9"/>
    </row>
    <row r="16" spans="2:27" ht="15" customHeight="1" x14ac:dyDescent="0.25">
      <c r="B16" s="82" t="s">
        <v>28</v>
      </c>
      <c r="C16" s="83"/>
      <c r="D16" s="83"/>
      <c r="E16" s="83"/>
      <c r="F16" s="83"/>
      <c r="G16" s="83"/>
      <c r="H16" s="84"/>
      <c r="AA16" s="30"/>
    </row>
    <row r="17" spans="2:40" s="2" customFormat="1" ht="95.4" customHeight="1" x14ac:dyDescent="0.25">
      <c r="B17" s="41"/>
      <c r="C17" s="15" t="s">
        <v>30</v>
      </c>
      <c r="D17" s="16" t="s">
        <v>27</v>
      </c>
      <c r="E17" s="12"/>
      <c r="F17" s="12"/>
      <c r="G17" s="25" t="s">
        <v>26</v>
      </c>
      <c r="H17" s="41"/>
      <c r="J17" s="40">
        <f t="shared" ref="J17:J80" si="0">IF(H17="N",1,0)</f>
        <v>0</v>
      </c>
      <c r="AA17" s="13"/>
    </row>
    <row r="18" spans="2:40" s="17" customFormat="1" ht="58.5" customHeight="1" x14ac:dyDescent="0.25">
      <c r="B18" s="41"/>
      <c r="C18" s="9" t="s">
        <v>31</v>
      </c>
      <c r="D18" s="16" t="s">
        <v>27</v>
      </c>
      <c r="E18" s="12"/>
      <c r="F18" s="12"/>
      <c r="G18" s="25" t="s">
        <v>26</v>
      </c>
      <c r="H18" s="41"/>
      <c r="I18" s="20"/>
      <c r="J18" s="40">
        <f t="shared" si="0"/>
        <v>0</v>
      </c>
      <c r="K18" s="20"/>
      <c r="L18" s="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2:40" s="2" customFormat="1" ht="50.1" customHeight="1" x14ac:dyDescent="0.25">
      <c r="B19" s="41"/>
      <c r="C19" s="15" t="s">
        <v>37</v>
      </c>
      <c r="D19" s="54">
        <v>451.01</v>
      </c>
      <c r="E19" s="48"/>
      <c r="F19" s="47"/>
      <c r="G19" s="11" t="s">
        <v>26</v>
      </c>
      <c r="H19" s="41"/>
      <c r="J19" s="40">
        <f t="shared" si="0"/>
        <v>0</v>
      </c>
    </row>
    <row r="20" spans="2:40" s="2" customFormat="1" ht="50.1" customHeight="1" x14ac:dyDescent="0.25">
      <c r="B20" s="41"/>
      <c r="C20" s="52" t="s">
        <v>36</v>
      </c>
      <c r="D20" s="54">
        <v>451.03</v>
      </c>
      <c r="E20" s="48"/>
      <c r="F20" s="47"/>
      <c r="G20" s="47"/>
      <c r="H20" s="41"/>
      <c r="J20" s="40">
        <f t="shared" si="0"/>
        <v>0</v>
      </c>
    </row>
    <row r="21" spans="2:40" s="2" customFormat="1" ht="50.1" customHeight="1" x14ac:dyDescent="0.25">
      <c r="B21" s="41"/>
      <c r="C21" s="52" t="s">
        <v>35</v>
      </c>
      <c r="D21" s="51">
        <v>451.03</v>
      </c>
      <c r="E21" s="50"/>
      <c r="F21" s="26"/>
      <c r="G21" s="26"/>
      <c r="H21" s="41"/>
      <c r="J21" s="40">
        <f t="shared" si="0"/>
        <v>0</v>
      </c>
    </row>
    <row r="22" spans="2:40" s="17" customFormat="1" ht="50.1" customHeight="1" x14ac:dyDescent="0.25">
      <c r="B22" s="41"/>
      <c r="C22" s="15" t="s">
        <v>34</v>
      </c>
      <c r="D22" s="49">
        <v>451.09</v>
      </c>
      <c r="E22" s="48"/>
      <c r="F22" s="47"/>
      <c r="G22" s="47"/>
      <c r="H22" s="41"/>
      <c r="I22" s="20"/>
      <c r="J22" s="40">
        <f t="shared" si="0"/>
        <v>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2:40" s="18" customFormat="1" ht="50.1" customHeight="1" x14ac:dyDescent="0.25">
      <c r="B23" s="41"/>
      <c r="C23" s="15" t="s">
        <v>33</v>
      </c>
      <c r="D23" s="49">
        <v>451.09</v>
      </c>
      <c r="E23" s="48"/>
      <c r="F23" s="47"/>
      <c r="G23" s="47"/>
      <c r="H23" s="41"/>
      <c r="I23" s="20"/>
      <c r="J23" s="40">
        <f t="shared" si="0"/>
        <v>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</row>
    <row r="24" spans="2:40" ht="15" customHeight="1" x14ac:dyDescent="0.25">
      <c r="B24" s="82" t="s">
        <v>32</v>
      </c>
      <c r="C24" s="83"/>
      <c r="D24" s="83"/>
      <c r="E24" s="83"/>
      <c r="F24" s="83"/>
      <c r="G24" s="83"/>
      <c r="H24" s="84"/>
      <c r="J24" s="40">
        <f t="shared" si="0"/>
        <v>0</v>
      </c>
      <c r="AA24" s="30"/>
    </row>
    <row r="25" spans="2:40" s="17" customFormat="1" ht="74.400000000000006" customHeight="1" x14ac:dyDescent="0.25">
      <c r="B25" s="41"/>
      <c r="C25" s="15" t="s">
        <v>39</v>
      </c>
      <c r="D25" s="54">
        <v>451.04</v>
      </c>
      <c r="E25" s="48"/>
      <c r="F25" s="47"/>
      <c r="G25" s="11" t="s">
        <v>26</v>
      </c>
      <c r="H25" s="41"/>
      <c r="I25" s="20"/>
      <c r="J25" s="40">
        <f t="shared" si="0"/>
        <v>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2:40" s="2" customFormat="1" ht="50.1" customHeight="1" x14ac:dyDescent="0.25">
      <c r="B26" s="41"/>
      <c r="C26" s="55" t="s">
        <v>38</v>
      </c>
      <c r="D26" s="49">
        <v>451.04</v>
      </c>
      <c r="E26" s="48"/>
      <c r="F26" s="47"/>
      <c r="G26" s="47"/>
      <c r="H26" s="41"/>
      <c r="I26" s="20"/>
      <c r="J26" s="40">
        <f t="shared" si="0"/>
        <v>0</v>
      </c>
      <c r="K26" s="20"/>
      <c r="M26" s="20"/>
      <c r="N26" s="20"/>
      <c r="O26" s="20"/>
      <c r="P26" s="20"/>
      <c r="R26" s="20"/>
      <c r="S26" s="20"/>
      <c r="T26" s="20"/>
      <c r="U26" s="20"/>
      <c r="V26" s="20"/>
      <c r="W26" s="20"/>
    </row>
    <row r="27" spans="2:40" s="2" customFormat="1" ht="15" customHeight="1" x14ac:dyDescent="0.25">
      <c r="B27" s="82" t="s">
        <v>40</v>
      </c>
      <c r="C27" s="83"/>
      <c r="D27" s="83"/>
      <c r="E27" s="83"/>
      <c r="F27" s="83"/>
      <c r="G27" s="83"/>
      <c r="H27" s="84"/>
      <c r="I27" s="20"/>
      <c r="J27" s="40">
        <f t="shared" si="0"/>
        <v>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2:40" s="2" customFormat="1" ht="50.1" customHeight="1" x14ac:dyDescent="0.25">
      <c r="B28" s="41"/>
      <c r="C28" s="46" t="s">
        <v>51</v>
      </c>
      <c r="D28" s="54" t="s">
        <v>47</v>
      </c>
      <c r="E28" s="48"/>
      <c r="F28" s="47"/>
      <c r="G28" s="47"/>
      <c r="H28" s="41"/>
      <c r="J28" s="40">
        <f t="shared" si="0"/>
        <v>0</v>
      </c>
    </row>
    <row r="29" spans="2:40" s="2" customFormat="1" ht="57.6" customHeight="1" x14ac:dyDescent="0.25">
      <c r="B29" s="41"/>
      <c r="C29" s="46" t="s">
        <v>50</v>
      </c>
      <c r="D29" s="54" t="s">
        <v>47</v>
      </c>
      <c r="E29" s="48"/>
      <c r="F29" s="47"/>
      <c r="G29" s="11" t="s">
        <v>26</v>
      </c>
      <c r="H29" s="41"/>
      <c r="J29" s="40">
        <f t="shared" si="0"/>
        <v>0</v>
      </c>
    </row>
    <row r="30" spans="2:40" s="2" customFormat="1" ht="74.099999999999994" customHeight="1" x14ac:dyDescent="0.25">
      <c r="B30" s="41"/>
      <c r="C30" s="46" t="s">
        <v>49</v>
      </c>
      <c r="D30" s="54" t="s">
        <v>47</v>
      </c>
      <c r="E30" s="48"/>
      <c r="F30" s="47"/>
      <c r="G30" s="47"/>
      <c r="H30" s="41"/>
      <c r="J30" s="40">
        <f t="shared" si="0"/>
        <v>0</v>
      </c>
    </row>
    <row r="31" spans="2:40" s="17" customFormat="1" ht="50.1" customHeight="1" x14ac:dyDescent="0.25">
      <c r="B31" s="41"/>
      <c r="C31" s="15" t="s">
        <v>48</v>
      </c>
      <c r="D31" s="54" t="s">
        <v>47</v>
      </c>
      <c r="E31" s="48"/>
      <c r="F31" s="47"/>
      <c r="G31" s="47"/>
      <c r="H31" s="41"/>
      <c r="I31" s="20"/>
      <c r="J31" s="40">
        <f t="shared" si="0"/>
        <v>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2:40" s="2" customFormat="1" ht="57.6" customHeight="1" x14ac:dyDescent="0.25">
      <c r="B32" s="41"/>
      <c r="C32" s="15" t="s">
        <v>52</v>
      </c>
      <c r="D32" s="54">
        <v>451.05</v>
      </c>
      <c r="E32" s="57" t="s">
        <v>26</v>
      </c>
      <c r="F32" s="11"/>
      <c r="G32" s="11" t="s">
        <v>26</v>
      </c>
      <c r="H32" s="41"/>
      <c r="J32" s="40">
        <f t="shared" si="0"/>
        <v>0</v>
      </c>
    </row>
    <row r="33" spans="2:40" s="2" customFormat="1" ht="50.1" customHeight="1" x14ac:dyDescent="0.25">
      <c r="B33" s="41"/>
      <c r="C33" s="15" t="s">
        <v>46</v>
      </c>
      <c r="D33" s="54">
        <v>451.05</v>
      </c>
      <c r="E33" s="48"/>
      <c r="F33" s="47"/>
      <c r="G33" s="47"/>
      <c r="H33" s="41"/>
      <c r="J33" s="40">
        <f t="shared" si="0"/>
        <v>0</v>
      </c>
    </row>
    <row r="34" spans="2:40" s="2" customFormat="1" ht="57.6" customHeight="1" x14ac:dyDescent="0.25">
      <c r="B34" s="41"/>
      <c r="C34" s="15" t="s">
        <v>45</v>
      </c>
      <c r="D34" s="54" t="s">
        <v>44</v>
      </c>
      <c r="E34" s="48"/>
      <c r="F34" s="47"/>
      <c r="G34" s="47"/>
      <c r="H34" s="41"/>
      <c r="J34" s="40">
        <f t="shared" si="0"/>
        <v>0</v>
      </c>
    </row>
    <row r="35" spans="2:40" s="2" customFormat="1" ht="50.1" customHeight="1" x14ac:dyDescent="0.25">
      <c r="B35" s="41"/>
      <c r="C35" s="56" t="s">
        <v>43</v>
      </c>
      <c r="D35" s="54" t="s">
        <v>42</v>
      </c>
      <c r="E35" s="48"/>
      <c r="F35" s="47"/>
      <c r="G35" s="47"/>
      <c r="H35" s="41"/>
      <c r="J35" s="40">
        <f t="shared" si="0"/>
        <v>0</v>
      </c>
    </row>
    <row r="36" spans="2:40" s="17" customFormat="1" ht="50.1" customHeight="1" x14ac:dyDescent="0.25">
      <c r="B36" s="41"/>
      <c r="C36" s="56" t="s">
        <v>41</v>
      </c>
      <c r="D36" s="54">
        <v>451.12</v>
      </c>
      <c r="E36" s="48"/>
      <c r="F36" s="47"/>
      <c r="G36" s="47"/>
      <c r="H36" s="41"/>
      <c r="I36" s="20"/>
      <c r="J36" s="40">
        <f t="shared" si="0"/>
        <v>0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2:40" s="2" customFormat="1" ht="15" customHeight="1" x14ac:dyDescent="0.25">
      <c r="B37" s="82" t="s">
        <v>53</v>
      </c>
      <c r="C37" s="83"/>
      <c r="D37" s="83"/>
      <c r="E37" s="83"/>
      <c r="F37" s="83"/>
      <c r="G37" s="83"/>
      <c r="H37" s="84"/>
      <c r="J37" s="40">
        <f t="shared" si="0"/>
        <v>0</v>
      </c>
    </row>
    <row r="38" spans="2:40" s="2" customFormat="1" ht="50.1" customHeight="1" x14ac:dyDescent="0.25">
      <c r="B38" s="41"/>
      <c r="C38" s="46" t="s">
        <v>61</v>
      </c>
      <c r="D38" s="54" t="s">
        <v>56</v>
      </c>
      <c r="E38" s="48"/>
      <c r="F38" s="47"/>
      <c r="G38" s="47"/>
      <c r="H38" s="41"/>
      <c r="J38" s="40">
        <f t="shared" si="0"/>
        <v>0</v>
      </c>
    </row>
    <row r="39" spans="2:40" s="2" customFormat="1" ht="50.1" customHeight="1" x14ac:dyDescent="0.25">
      <c r="B39" s="41"/>
      <c r="C39" s="46" t="s">
        <v>60</v>
      </c>
      <c r="D39" s="54" t="s">
        <v>56</v>
      </c>
      <c r="E39" s="48"/>
      <c r="F39" s="47"/>
      <c r="G39" s="47"/>
      <c r="H39" s="41"/>
      <c r="J39" s="40">
        <f t="shared" si="0"/>
        <v>0</v>
      </c>
    </row>
    <row r="40" spans="2:40" s="2" customFormat="1" ht="50.1" customHeight="1" x14ac:dyDescent="0.25">
      <c r="B40" s="41"/>
      <c r="C40" s="46" t="s">
        <v>59</v>
      </c>
      <c r="D40" s="54" t="s">
        <v>56</v>
      </c>
      <c r="E40" s="48"/>
      <c r="F40" s="47"/>
      <c r="G40" s="47"/>
      <c r="H40" s="41"/>
      <c r="J40" s="40">
        <f t="shared" si="0"/>
        <v>0</v>
      </c>
    </row>
    <row r="41" spans="2:40" s="2" customFormat="1" ht="64.5" customHeight="1" x14ac:dyDescent="0.25">
      <c r="B41" s="41"/>
      <c r="C41" s="46" t="s">
        <v>58</v>
      </c>
      <c r="D41" s="54" t="s">
        <v>56</v>
      </c>
      <c r="E41" s="48"/>
      <c r="F41" s="47"/>
      <c r="G41" s="47"/>
      <c r="H41" s="41"/>
      <c r="J41" s="40">
        <f t="shared" si="0"/>
        <v>0</v>
      </c>
    </row>
    <row r="42" spans="2:40" s="2" customFormat="1" ht="50.1" customHeight="1" x14ac:dyDescent="0.25">
      <c r="B42" s="41"/>
      <c r="C42" s="46" t="s">
        <v>57</v>
      </c>
      <c r="D42" s="54" t="s">
        <v>56</v>
      </c>
      <c r="E42" s="48"/>
      <c r="F42" s="47"/>
      <c r="G42" s="47"/>
      <c r="H42" s="41"/>
      <c r="J42" s="40">
        <f t="shared" si="0"/>
        <v>0</v>
      </c>
    </row>
    <row r="43" spans="2:40" s="2" customFormat="1" ht="60.9" customHeight="1" x14ac:dyDescent="0.25">
      <c r="B43" s="41"/>
      <c r="C43" s="58" t="s">
        <v>62</v>
      </c>
      <c r="D43" s="54" t="s">
        <v>56</v>
      </c>
      <c r="E43" s="57" t="s">
        <v>26</v>
      </c>
      <c r="F43" s="11"/>
      <c r="G43" s="11" t="s">
        <v>26</v>
      </c>
      <c r="H43" s="41"/>
      <c r="J43" s="40">
        <f t="shared" si="0"/>
        <v>0</v>
      </c>
    </row>
    <row r="44" spans="2:40" s="2" customFormat="1" ht="50.1" customHeight="1" x14ac:dyDescent="0.25">
      <c r="B44" s="41"/>
      <c r="C44" s="46" t="s">
        <v>55</v>
      </c>
      <c r="D44" s="54" t="s">
        <v>54</v>
      </c>
      <c r="E44" s="57" t="s">
        <v>26</v>
      </c>
      <c r="F44" s="11"/>
      <c r="G44" s="11" t="s">
        <v>26</v>
      </c>
      <c r="H44" s="41"/>
      <c r="J44" s="40">
        <f t="shared" si="0"/>
        <v>0</v>
      </c>
    </row>
    <row r="45" spans="2:40" s="2" customFormat="1" ht="15" customHeight="1" x14ac:dyDescent="0.25">
      <c r="B45" s="82" t="s">
        <v>63</v>
      </c>
      <c r="C45" s="83"/>
      <c r="D45" s="83"/>
      <c r="E45" s="83"/>
      <c r="F45" s="83"/>
      <c r="G45" s="83"/>
      <c r="H45" s="84"/>
      <c r="J45" s="40">
        <f t="shared" si="0"/>
        <v>0</v>
      </c>
    </row>
    <row r="46" spans="2:40" s="2" customFormat="1" ht="66" customHeight="1" x14ac:dyDescent="0.25">
      <c r="B46" s="41"/>
      <c r="C46" s="52" t="s">
        <v>69</v>
      </c>
      <c r="D46" s="53" t="s">
        <v>68</v>
      </c>
      <c r="E46" s="50"/>
      <c r="F46" s="26"/>
      <c r="G46" s="26"/>
      <c r="H46" s="41"/>
      <c r="J46" s="40">
        <f t="shared" si="0"/>
        <v>0</v>
      </c>
    </row>
    <row r="47" spans="2:40" s="2" customFormat="1" ht="50.1" customHeight="1" x14ac:dyDescent="0.25">
      <c r="B47" s="41"/>
      <c r="C47" s="52" t="s">
        <v>67</v>
      </c>
      <c r="D47" s="53" t="s">
        <v>66</v>
      </c>
      <c r="E47" s="50"/>
      <c r="F47" s="26"/>
      <c r="G47" s="26"/>
      <c r="H47" s="41"/>
      <c r="J47" s="40">
        <f t="shared" si="0"/>
        <v>0</v>
      </c>
    </row>
    <row r="48" spans="2:40" s="2" customFormat="1" ht="50.1" customHeight="1" x14ac:dyDescent="0.25">
      <c r="B48" s="41"/>
      <c r="C48" s="52" t="s">
        <v>65</v>
      </c>
      <c r="D48" s="53" t="s">
        <v>64</v>
      </c>
      <c r="E48" s="50"/>
      <c r="F48" s="26"/>
      <c r="G48" s="59" t="s">
        <v>26</v>
      </c>
      <c r="H48" s="41"/>
      <c r="J48" s="40">
        <f t="shared" si="0"/>
        <v>0</v>
      </c>
    </row>
    <row r="49" spans="2:57" s="2" customFormat="1" ht="15" customHeight="1" x14ac:dyDescent="0.25">
      <c r="B49" s="82" t="s">
        <v>70</v>
      </c>
      <c r="C49" s="83"/>
      <c r="D49" s="83"/>
      <c r="E49" s="83"/>
      <c r="F49" s="83"/>
      <c r="G49" s="83"/>
      <c r="H49" s="84"/>
      <c r="J49" s="40">
        <f t="shared" si="0"/>
        <v>0</v>
      </c>
    </row>
    <row r="50" spans="2:57" s="2" customFormat="1" ht="71.099999999999994" customHeight="1" x14ac:dyDescent="0.25">
      <c r="B50" s="41"/>
      <c r="C50" s="52" t="s">
        <v>72</v>
      </c>
      <c r="D50" s="53" t="s">
        <v>71</v>
      </c>
      <c r="E50" s="9"/>
      <c r="F50" s="11"/>
      <c r="G50" s="11"/>
      <c r="H50" s="41"/>
      <c r="J50" s="40">
        <f t="shared" si="0"/>
        <v>0</v>
      </c>
    </row>
    <row r="51" spans="2:57" s="2" customFormat="1" ht="50.1" customHeight="1" x14ac:dyDescent="0.25">
      <c r="B51" s="41"/>
      <c r="C51" s="52" t="s">
        <v>79</v>
      </c>
      <c r="D51" s="53" t="s">
        <v>64</v>
      </c>
      <c r="E51" s="59" t="s">
        <v>26</v>
      </c>
      <c r="F51" s="25"/>
      <c r="G51" s="59" t="s">
        <v>26</v>
      </c>
      <c r="H51" s="41"/>
      <c r="J51" s="40">
        <f t="shared" si="0"/>
        <v>0</v>
      </c>
    </row>
    <row r="52" spans="2:57" s="2" customFormat="1" ht="73.5" customHeight="1" x14ac:dyDescent="0.25">
      <c r="B52" s="41"/>
      <c r="C52" s="52" t="s">
        <v>78</v>
      </c>
      <c r="D52" s="53" t="s">
        <v>64</v>
      </c>
      <c r="E52" s="59" t="s">
        <v>26</v>
      </c>
      <c r="F52" s="25"/>
      <c r="G52" s="59" t="s">
        <v>26</v>
      </c>
      <c r="H52" s="41"/>
      <c r="J52" s="40">
        <f t="shared" si="0"/>
        <v>0</v>
      </c>
    </row>
    <row r="53" spans="2:57" s="2" customFormat="1" ht="50.1" customHeight="1" x14ac:dyDescent="0.25">
      <c r="B53" s="41"/>
      <c r="C53" s="52" t="s">
        <v>77</v>
      </c>
      <c r="D53" s="53" t="s">
        <v>71</v>
      </c>
      <c r="E53" s="50"/>
      <c r="F53" s="26"/>
      <c r="G53" s="26"/>
      <c r="H53" s="41"/>
      <c r="J53" s="40">
        <f t="shared" si="0"/>
        <v>0</v>
      </c>
    </row>
    <row r="54" spans="2:57" s="2" customFormat="1" ht="50.1" customHeight="1" x14ac:dyDescent="0.25">
      <c r="B54" s="41"/>
      <c r="C54" s="52" t="s">
        <v>76</v>
      </c>
      <c r="D54" s="53" t="s">
        <v>71</v>
      </c>
      <c r="E54" s="50"/>
      <c r="F54" s="26"/>
      <c r="G54" s="26"/>
      <c r="H54" s="41"/>
      <c r="J54" s="40">
        <f t="shared" si="0"/>
        <v>0</v>
      </c>
    </row>
    <row r="55" spans="2:57" s="2" customFormat="1" ht="50.1" customHeight="1" x14ac:dyDescent="0.25">
      <c r="B55" s="41"/>
      <c r="C55" s="52" t="s">
        <v>75</v>
      </c>
      <c r="D55" s="53" t="s">
        <v>74</v>
      </c>
      <c r="E55" s="50"/>
      <c r="F55" s="26"/>
      <c r="G55" s="26"/>
      <c r="H55" s="41"/>
      <c r="J55" s="40">
        <f t="shared" si="0"/>
        <v>0</v>
      </c>
    </row>
    <row r="56" spans="2:57" s="2" customFormat="1" ht="73.5" customHeight="1" x14ac:dyDescent="0.25">
      <c r="B56" s="41"/>
      <c r="C56" s="52" t="s">
        <v>73</v>
      </c>
      <c r="D56" s="53">
        <v>709.13</v>
      </c>
      <c r="E56" s="50"/>
      <c r="F56" s="26"/>
      <c r="G56" s="26"/>
      <c r="H56" s="41"/>
      <c r="J56" s="40">
        <f t="shared" si="0"/>
        <v>0</v>
      </c>
    </row>
    <row r="57" spans="2:57" s="2" customFormat="1" ht="15" customHeight="1" x14ac:dyDescent="0.25">
      <c r="B57" s="82" t="s">
        <v>80</v>
      </c>
      <c r="C57" s="83"/>
      <c r="D57" s="83"/>
      <c r="E57" s="83"/>
      <c r="F57" s="83"/>
      <c r="G57" s="83"/>
      <c r="H57" s="84"/>
      <c r="J57" s="40">
        <f t="shared" si="0"/>
        <v>0</v>
      </c>
    </row>
    <row r="58" spans="2:57" s="2" customFormat="1" ht="50.1" customHeight="1" x14ac:dyDescent="0.25">
      <c r="B58" s="41"/>
      <c r="C58" s="52" t="s">
        <v>90</v>
      </c>
      <c r="D58" s="53" t="s">
        <v>81</v>
      </c>
      <c r="E58" s="50"/>
      <c r="F58" s="26"/>
      <c r="G58" s="25" t="s">
        <v>26</v>
      </c>
      <c r="H58" s="41"/>
      <c r="J58" s="40">
        <f t="shared" si="0"/>
        <v>0</v>
      </c>
    </row>
    <row r="59" spans="2:57" s="2" customFormat="1" ht="66" customHeight="1" x14ac:dyDescent="0.25">
      <c r="B59" s="41"/>
      <c r="C59" s="52" t="s">
        <v>87</v>
      </c>
      <c r="D59" s="53" t="s">
        <v>81</v>
      </c>
      <c r="E59" s="50"/>
      <c r="F59" s="26"/>
      <c r="G59" s="25" t="s">
        <v>26</v>
      </c>
      <c r="H59" s="41"/>
      <c r="J59" s="40">
        <f t="shared" si="0"/>
        <v>0</v>
      </c>
    </row>
    <row r="60" spans="2:57" s="2" customFormat="1" ht="50.1" customHeight="1" x14ac:dyDescent="0.25">
      <c r="B60" s="41"/>
      <c r="C60" s="60" t="s">
        <v>86</v>
      </c>
      <c r="D60" s="53" t="s">
        <v>81</v>
      </c>
      <c r="E60" s="50"/>
      <c r="F60" s="26"/>
      <c r="G60" s="26"/>
      <c r="H60" s="41"/>
      <c r="J60" s="40">
        <f t="shared" si="0"/>
        <v>0</v>
      </c>
    </row>
    <row r="61" spans="2:57" s="17" customFormat="1" ht="50.1" customHeight="1" x14ac:dyDescent="0.25">
      <c r="B61" s="41"/>
      <c r="C61" s="52" t="s">
        <v>85</v>
      </c>
      <c r="D61" s="53" t="s">
        <v>81</v>
      </c>
      <c r="E61" s="50"/>
      <c r="F61" s="26"/>
      <c r="G61" s="26"/>
      <c r="H61" s="41"/>
      <c r="I61" s="20"/>
      <c r="J61" s="40">
        <f t="shared" si="0"/>
        <v>0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2:57" s="2" customFormat="1" ht="88.5" customHeight="1" x14ac:dyDescent="0.25">
      <c r="B62" s="41"/>
      <c r="C62" s="52" t="s">
        <v>91</v>
      </c>
      <c r="D62" s="53" t="s">
        <v>84</v>
      </c>
      <c r="E62" s="59" t="s">
        <v>26</v>
      </c>
      <c r="F62" s="25"/>
      <c r="G62" s="25" t="s">
        <v>26</v>
      </c>
      <c r="H62" s="41"/>
      <c r="I62" s="20"/>
      <c r="J62" s="40">
        <f t="shared" si="0"/>
        <v>0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2:57" s="2" customFormat="1" ht="77.099999999999994" customHeight="1" x14ac:dyDescent="0.25">
      <c r="B63" s="41"/>
      <c r="C63" s="52" t="s">
        <v>83</v>
      </c>
      <c r="D63" s="53" t="s">
        <v>81</v>
      </c>
      <c r="E63" s="50"/>
      <c r="F63" s="26"/>
      <c r="G63" s="26"/>
      <c r="H63" s="41"/>
      <c r="J63" s="40">
        <f t="shared" si="0"/>
        <v>0</v>
      </c>
    </row>
    <row r="64" spans="2:57" s="2" customFormat="1" ht="75.900000000000006" customHeight="1" x14ac:dyDescent="0.25">
      <c r="B64" s="41"/>
      <c r="C64" s="52" t="s">
        <v>82</v>
      </c>
      <c r="D64" s="53">
        <v>451.09</v>
      </c>
      <c r="E64" s="50"/>
      <c r="F64" s="26"/>
      <c r="G64" s="26"/>
      <c r="H64" s="41"/>
      <c r="J64" s="40">
        <f t="shared" si="0"/>
        <v>0</v>
      </c>
    </row>
    <row r="65" spans="2:148" s="2" customFormat="1" ht="74.400000000000006" customHeight="1" x14ac:dyDescent="0.25">
      <c r="B65" s="41"/>
      <c r="C65" s="52" t="s">
        <v>89</v>
      </c>
      <c r="D65" s="53" t="s">
        <v>81</v>
      </c>
      <c r="E65" s="59" t="s">
        <v>88</v>
      </c>
      <c r="F65" s="59" t="s">
        <v>88</v>
      </c>
      <c r="G65" s="59" t="s">
        <v>88</v>
      </c>
      <c r="H65" s="41"/>
      <c r="J65" s="40">
        <f t="shared" si="0"/>
        <v>0</v>
      </c>
    </row>
    <row r="66" spans="2:148" s="2" customFormat="1" ht="15" customHeight="1" x14ac:dyDescent="0.25">
      <c r="B66" s="82" t="s">
        <v>92</v>
      </c>
      <c r="C66" s="83"/>
      <c r="D66" s="83"/>
      <c r="E66" s="83"/>
      <c r="F66" s="83"/>
      <c r="G66" s="83"/>
      <c r="H66" s="84"/>
      <c r="I66" s="20"/>
      <c r="J66" s="40">
        <f t="shared" si="0"/>
        <v>0</v>
      </c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</row>
    <row r="67" spans="2:148" s="2" customFormat="1" ht="62.4" customHeight="1" x14ac:dyDescent="0.25">
      <c r="B67" s="41"/>
      <c r="C67" s="52" t="s">
        <v>102</v>
      </c>
      <c r="D67" s="53" t="s">
        <v>99</v>
      </c>
      <c r="E67" s="50"/>
      <c r="F67" s="26"/>
      <c r="G67" s="26"/>
      <c r="H67" s="41"/>
      <c r="J67" s="40">
        <f t="shared" si="0"/>
        <v>0</v>
      </c>
    </row>
    <row r="68" spans="2:148" s="17" customFormat="1" ht="50.1" customHeight="1" x14ac:dyDescent="0.25">
      <c r="B68" s="41"/>
      <c r="C68" s="52" t="s">
        <v>101</v>
      </c>
      <c r="D68" s="53" t="s">
        <v>100</v>
      </c>
      <c r="E68" s="50"/>
      <c r="F68" s="26"/>
      <c r="G68" s="26"/>
      <c r="H68" s="41"/>
      <c r="I68" s="20"/>
      <c r="J68" s="40">
        <f t="shared" si="0"/>
        <v>0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</row>
    <row r="69" spans="2:148" s="2" customFormat="1" ht="39.6" customHeight="1" x14ac:dyDescent="0.25">
      <c r="B69" s="41"/>
      <c r="C69" s="63" t="s">
        <v>103</v>
      </c>
      <c r="D69" s="53" t="s">
        <v>99</v>
      </c>
      <c r="E69" s="50"/>
      <c r="F69" s="26"/>
      <c r="G69" s="26"/>
      <c r="H69" s="41"/>
      <c r="I69" s="20"/>
      <c r="J69" s="40">
        <f t="shared" si="0"/>
        <v>0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</row>
    <row r="70" spans="2:148" s="2" customFormat="1" ht="63.9" customHeight="1" x14ac:dyDescent="0.25">
      <c r="B70" s="41"/>
      <c r="C70" s="52" t="s">
        <v>104</v>
      </c>
      <c r="D70" s="53" t="s">
        <v>99</v>
      </c>
      <c r="E70" s="50"/>
      <c r="F70" s="26"/>
      <c r="G70" s="26"/>
      <c r="H70" s="41"/>
      <c r="I70" s="20"/>
      <c r="J70" s="40">
        <f t="shared" si="0"/>
        <v>0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</row>
    <row r="71" spans="2:148" s="2" customFormat="1" ht="50.1" customHeight="1" x14ac:dyDescent="0.25">
      <c r="B71" s="41"/>
      <c r="C71" s="52" t="s">
        <v>98</v>
      </c>
      <c r="D71" s="53" t="s">
        <v>97</v>
      </c>
      <c r="E71" s="50"/>
      <c r="F71" s="26"/>
      <c r="G71" s="25" t="s">
        <v>26</v>
      </c>
      <c r="H71" s="41"/>
      <c r="J71" s="40">
        <f t="shared" si="0"/>
        <v>0</v>
      </c>
    </row>
    <row r="72" spans="2:148" s="2" customFormat="1" ht="65.400000000000006" customHeight="1" x14ac:dyDescent="0.25">
      <c r="B72" s="41"/>
      <c r="C72" s="52" t="s">
        <v>96</v>
      </c>
      <c r="D72" s="53" t="s">
        <v>95</v>
      </c>
      <c r="E72" s="50"/>
      <c r="F72" s="26"/>
      <c r="G72" s="26"/>
      <c r="H72" s="41"/>
      <c r="J72" s="40">
        <f t="shared" si="0"/>
        <v>0</v>
      </c>
    </row>
    <row r="73" spans="2:148" s="17" customFormat="1" ht="66" customHeight="1" x14ac:dyDescent="0.25">
      <c r="B73" s="41"/>
      <c r="C73" s="62" t="s">
        <v>94</v>
      </c>
      <c r="D73" s="61" t="s">
        <v>93</v>
      </c>
      <c r="E73" s="50"/>
      <c r="F73" s="26"/>
      <c r="G73" s="26"/>
      <c r="H73" s="41"/>
      <c r="I73" s="20"/>
      <c r="J73" s="40">
        <f t="shared" si="0"/>
        <v>0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</row>
    <row r="74" spans="2:148" s="2" customFormat="1" ht="15" customHeight="1" x14ac:dyDescent="0.25">
      <c r="B74" s="82" t="s">
        <v>163</v>
      </c>
      <c r="C74" s="83"/>
      <c r="D74" s="83"/>
      <c r="E74" s="83"/>
      <c r="F74" s="83"/>
      <c r="G74" s="83"/>
      <c r="H74" s="84"/>
      <c r="I74" s="20"/>
      <c r="J74" s="40">
        <f t="shared" si="0"/>
        <v>0</v>
      </c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</row>
    <row r="75" spans="2:148" s="2" customFormat="1" ht="86.1" customHeight="1" x14ac:dyDescent="0.25">
      <c r="B75" s="41"/>
      <c r="C75" s="15" t="s">
        <v>114</v>
      </c>
      <c r="D75" s="16">
        <v>451.07</v>
      </c>
      <c r="E75" s="65"/>
      <c r="F75" s="64"/>
      <c r="G75" s="47"/>
      <c r="H75" s="41"/>
      <c r="J75" s="40">
        <f t="shared" si="0"/>
        <v>0</v>
      </c>
    </row>
    <row r="76" spans="2:148" s="17" customFormat="1" ht="50.1" customHeight="1" x14ac:dyDescent="0.25">
      <c r="B76" s="41"/>
      <c r="C76" s="69" t="s">
        <v>113</v>
      </c>
      <c r="D76" s="68">
        <v>451.07</v>
      </c>
      <c r="E76" s="65"/>
      <c r="F76" s="64"/>
      <c r="G76" s="47"/>
      <c r="H76" s="41"/>
      <c r="I76" s="20"/>
      <c r="J76" s="40">
        <f t="shared" si="0"/>
        <v>0</v>
      </c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</row>
    <row r="77" spans="2:148" s="2" customFormat="1" ht="81.599999999999994" customHeight="1" x14ac:dyDescent="0.25">
      <c r="B77" s="41"/>
      <c r="C77" s="56" t="s">
        <v>112</v>
      </c>
      <c r="D77" s="16">
        <v>451.07</v>
      </c>
      <c r="E77" s="65"/>
      <c r="F77" s="64"/>
      <c r="G77" s="47"/>
      <c r="H77" s="41"/>
      <c r="I77" s="20"/>
      <c r="J77" s="40">
        <f t="shared" si="0"/>
        <v>0</v>
      </c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</row>
    <row r="78" spans="2:148" s="2" customFormat="1" ht="50.1" customHeight="1" x14ac:dyDescent="0.25">
      <c r="B78" s="41"/>
      <c r="C78" s="67" t="s">
        <v>111</v>
      </c>
      <c r="D78" s="66">
        <v>451.07</v>
      </c>
      <c r="E78" s="65"/>
      <c r="F78" s="64"/>
      <c r="G78" s="47"/>
      <c r="H78" s="41"/>
      <c r="J78" s="40">
        <f t="shared" si="0"/>
        <v>0</v>
      </c>
    </row>
    <row r="79" spans="2:148" s="2" customFormat="1" ht="65.400000000000006" customHeight="1" x14ac:dyDescent="0.25">
      <c r="B79" s="41"/>
      <c r="C79" s="56" t="s">
        <v>110</v>
      </c>
      <c r="D79" s="66">
        <v>451.07</v>
      </c>
      <c r="E79" s="65"/>
      <c r="F79" s="64"/>
      <c r="G79" s="47"/>
      <c r="H79" s="41"/>
      <c r="J79" s="40">
        <f t="shared" si="0"/>
        <v>0</v>
      </c>
    </row>
    <row r="80" spans="2:148" s="17" customFormat="1" ht="50.1" customHeight="1" x14ac:dyDescent="0.25">
      <c r="B80" s="41"/>
      <c r="C80" s="56" t="s">
        <v>109</v>
      </c>
      <c r="D80" s="66">
        <v>451.07</v>
      </c>
      <c r="E80" s="65"/>
      <c r="F80" s="64"/>
      <c r="G80" s="47"/>
      <c r="H80" s="41"/>
      <c r="I80" s="20"/>
      <c r="J80" s="40">
        <f t="shared" si="0"/>
        <v>0</v>
      </c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</row>
    <row r="81" spans="2:148" s="2" customFormat="1" ht="50.1" customHeight="1" x14ac:dyDescent="0.25">
      <c r="B81" s="41"/>
      <c r="C81" s="56" t="s">
        <v>108</v>
      </c>
      <c r="D81" s="66" t="s">
        <v>107</v>
      </c>
      <c r="E81" s="65"/>
      <c r="F81" s="64"/>
      <c r="G81" s="47"/>
      <c r="H81" s="41"/>
      <c r="J81" s="40">
        <f t="shared" ref="J81:J123" si="1">IF(H81="N",1,0)</f>
        <v>0</v>
      </c>
    </row>
    <row r="82" spans="2:148" s="17" customFormat="1" ht="50.1" customHeight="1" x14ac:dyDescent="0.25">
      <c r="B82" s="41"/>
      <c r="C82" s="56" t="s">
        <v>106</v>
      </c>
      <c r="D82" s="66">
        <v>451.07</v>
      </c>
      <c r="E82" s="65"/>
      <c r="F82" s="64"/>
      <c r="G82" s="47"/>
      <c r="H82" s="41"/>
      <c r="I82" s="20"/>
      <c r="J82" s="40">
        <f t="shared" si="1"/>
        <v>0</v>
      </c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</row>
    <row r="83" spans="2:148" s="17" customFormat="1" ht="68.400000000000006" customHeight="1" x14ac:dyDescent="0.25">
      <c r="B83" s="41"/>
      <c r="C83" s="56" t="s">
        <v>105</v>
      </c>
      <c r="D83" s="66">
        <v>451.07</v>
      </c>
      <c r="E83" s="65"/>
      <c r="F83" s="64"/>
      <c r="G83" s="11" t="s">
        <v>26</v>
      </c>
      <c r="H83" s="41"/>
      <c r="I83" s="20"/>
      <c r="J83" s="40">
        <f t="shared" si="1"/>
        <v>0</v>
      </c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</row>
    <row r="84" spans="2:148" s="2" customFormat="1" ht="15" customHeight="1" x14ac:dyDescent="0.25">
      <c r="B84" s="82" t="s">
        <v>164</v>
      </c>
      <c r="C84" s="83"/>
      <c r="D84" s="83"/>
      <c r="E84" s="83"/>
      <c r="F84" s="83"/>
      <c r="G84" s="83"/>
      <c r="H84" s="84"/>
      <c r="I84" s="20"/>
      <c r="J84" s="40">
        <f t="shared" si="1"/>
        <v>0</v>
      </c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</row>
    <row r="85" spans="2:148" s="2" customFormat="1" ht="50.1" customHeight="1" x14ac:dyDescent="0.25">
      <c r="B85" s="41"/>
      <c r="C85" s="72" t="s">
        <v>119</v>
      </c>
      <c r="D85" s="71">
        <v>451.1</v>
      </c>
      <c r="E85" s="9"/>
      <c r="F85" s="11"/>
      <c r="G85" s="11"/>
      <c r="H85" s="41"/>
      <c r="I85" s="20"/>
      <c r="J85" s="40">
        <f t="shared" si="1"/>
        <v>0</v>
      </c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</row>
    <row r="86" spans="2:148" s="2" customFormat="1" ht="50.1" customHeight="1" x14ac:dyDescent="0.25">
      <c r="B86" s="41"/>
      <c r="C86" s="56" t="s">
        <v>118</v>
      </c>
      <c r="D86" s="66" t="s">
        <v>117</v>
      </c>
      <c r="E86" s="9"/>
      <c r="F86" s="11"/>
      <c r="G86" s="11"/>
      <c r="H86" s="41"/>
      <c r="J86" s="40">
        <f t="shared" si="1"/>
        <v>0</v>
      </c>
    </row>
    <row r="87" spans="2:148" s="2" customFormat="1" ht="65.400000000000006" customHeight="1" x14ac:dyDescent="0.25">
      <c r="B87" s="41"/>
      <c r="C87" s="56" t="s">
        <v>116</v>
      </c>
      <c r="D87" s="70">
        <v>451.1</v>
      </c>
      <c r="E87" s="9"/>
      <c r="F87" s="11"/>
      <c r="G87" s="11"/>
      <c r="H87" s="41"/>
      <c r="J87" s="40">
        <f t="shared" si="1"/>
        <v>0</v>
      </c>
    </row>
    <row r="88" spans="2:148" s="17" customFormat="1" ht="71.099999999999994" customHeight="1" x14ac:dyDescent="0.25">
      <c r="B88" s="41"/>
      <c r="C88" s="56" t="s">
        <v>120</v>
      </c>
      <c r="D88" s="70">
        <v>451.1</v>
      </c>
      <c r="E88" s="9"/>
      <c r="F88" s="11"/>
      <c r="G88" s="11"/>
      <c r="H88" s="41"/>
      <c r="I88" s="20"/>
      <c r="J88" s="40">
        <f t="shared" si="1"/>
        <v>0</v>
      </c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</row>
    <row r="89" spans="2:148" s="2" customFormat="1" ht="50.1" customHeight="1" x14ac:dyDescent="0.25">
      <c r="B89" s="41"/>
      <c r="C89" s="56" t="s">
        <v>115</v>
      </c>
      <c r="D89" s="70">
        <v>451.1</v>
      </c>
      <c r="E89" s="9"/>
      <c r="F89" s="11"/>
      <c r="G89" s="11"/>
      <c r="H89" s="41"/>
      <c r="J89" s="40">
        <f t="shared" si="1"/>
        <v>0</v>
      </c>
    </row>
    <row r="90" spans="2:148" s="2" customFormat="1" ht="15" customHeight="1" x14ac:dyDescent="0.25">
      <c r="B90" s="82" t="s">
        <v>165</v>
      </c>
      <c r="C90" s="83"/>
      <c r="D90" s="83"/>
      <c r="E90" s="83"/>
      <c r="F90" s="83"/>
      <c r="G90" s="83"/>
      <c r="H90" s="84"/>
      <c r="I90" s="20"/>
      <c r="J90" s="40">
        <f t="shared" si="1"/>
        <v>0</v>
      </c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</row>
    <row r="91" spans="2:148" s="17" customFormat="1" ht="50.1" customHeight="1" x14ac:dyDescent="0.25">
      <c r="B91" s="41"/>
      <c r="C91" s="56" t="s">
        <v>128</v>
      </c>
      <c r="D91" s="70">
        <v>451.11</v>
      </c>
      <c r="E91" s="65"/>
      <c r="F91" s="64"/>
      <c r="G91" s="47"/>
      <c r="H91" s="41"/>
      <c r="I91" s="20"/>
      <c r="J91" s="40">
        <f t="shared" si="1"/>
        <v>0</v>
      </c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</row>
    <row r="92" spans="2:148" s="2" customFormat="1" ht="50.1" customHeight="1" x14ac:dyDescent="0.25">
      <c r="B92" s="41"/>
      <c r="C92" s="15" t="s">
        <v>127</v>
      </c>
      <c r="D92" s="10" t="s">
        <v>126</v>
      </c>
      <c r="E92" s="65"/>
      <c r="F92" s="64"/>
      <c r="G92" s="47"/>
      <c r="H92" s="41"/>
      <c r="I92" s="20"/>
      <c r="J92" s="40">
        <f t="shared" si="1"/>
        <v>0</v>
      </c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</row>
    <row r="93" spans="2:148" s="2" customFormat="1" ht="50.1" customHeight="1" x14ac:dyDescent="0.25">
      <c r="B93" s="41"/>
      <c r="C93" s="15" t="s">
        <v>125</v>
      </c>
      <c r="D93" s="10">
        <v>451.11</v>
      </c>
      <c r="E93" s="65"/>
      <c r="F93" s="64"/>
      <c r="G93" s="47"/>
      <c r="H93" s="41"/>
      <c r="J93" s="40">
        <f t="shared" si="1"/>
        <v>0</v>
      </c>
    </row>
    <row r="94" spans="2:148" s="2" customFormat="1" ht="65.400000000000006" customHeight="1" x14ac:dyDescent="0.25">
      <c r="B94" s="41"/>
      <c r="C94" s="15" t="s">
        <v>124</v>
      </c>
      <c r="D94" s="10">
        <v>451.11</v>
      </c>
      <c r="E94" s="65"/>
      <c r="F94" s="64"/>
      <c r="G94" s="47"/>
      <c r="H94" s="41"/>
      <c r="J94" s="40">
        <f t="shared" si="1"/>
        <v>0</v>
      </c>
    </row>
    <row r="95" spans="2:148" s="17" customFormat="1" ht="50.1" customHeight="1" x14ac:dyDescent="0.25">
      <c r="B95" s="41"/>
      <c r="C95" s="56" t="s">
        <v>123</v>
      </c>
      <c r="D95" s="10">
        <v>451.11</v>
      </c>
      <c r="E95" s="65"/>
      <c r="F95" s="64"/>
      <c r="G95" s="11" t="s">
        <v>26</v>
      </c>
      <c r="H95" s="41"/>
      <c r="I95" s="20"/>
      <c r="J95" s="40">
        <f t="shared" si="1"/>
        <v>0</v>
      </c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</row>
    <row r="96" spans="2:148" s="17" customFormat="1" ht="50.1" customHeight="1" x14ac:dyDescent="0.25">
      <c r="B96" s="41"/>
      <c r="C96" s="56" t="s">
        <v>122</v>
      </c>
      <c r="D96" s="70">
        <v>451.11</v>
      </c>
      <c r="E96" s="65"/>
      <c r="F96" s="64"/>
      <c r="G96" s="47"/>
      <c r="H96" s="41"/>
      <c r="I96" s="20"/>
      <c r="J96" s="40">
        <f t="shared" si="1"/>
        <v>0</v>
      </c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</row>
    <row r="97" spans="2:148" s="2" customFormat="1" ht="50.1" customHeight="1" x14ac:dyDescent="0.25">
      <c r="B97" s="41"/>
      <c r="C97" s="72" t="s">
        <v>121</v>
      </c>
      <c r="D97" s="71">
        <v>451.17</v>
      </c>
      <c r="E97" s="74"/>
      <c r="F97" s="73"/>
      <c r="G97" s="26"/>
      <c r="H97" s="41"/>
      <c r="I97" s="20"/>
      <c r="J97" s="40">
        <f t="shared" si="1"/>
        <v>0</v>
      </c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</row>
    <row r="98" spans="2:148" s="2" customFormat="1" ht="15" customHeight="1" x14ac:dyDescent="0.25">
      <c r="B98" s="82" t="s">
        <v>129</v>
      </c>
      <c r="C98" s="83"/>
      <c r="D98" s="83"/>
      <c r="E98" s="83"/>
      <c r="F98" s="83"/>
      <c r="G98" s="83"/>
      <c r="H98" s="84"/>
      <c r="I98" s="20"/>
      <c r="J98" s="40">
        <f t="shared" si="1"/>
        <v>0</v>
      </c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</row>
    <row r="99" spans="2:148" s="2" customFormat="1" ht="50.1" customHeight="1" x14ac:dyDescent="0.25">
      <c r="B99" s="41"/>
      <c r="C99" s="52" t="s">
        <v>136</v>
      </c>
      <c r="D99" s="75" t="s">
        <v>133</v>
      </c>
      <c r="E99" s="50"/>
      <c r="F99" s="26"/>
      <c r="G99" s="26"/>
      <c r="H99" s="41"/>
      <c r="J99" s="40">
        <f t="shared" si="1"/>
        <v>0</v>
      </c>
    </row>
    <row r="100" spans="2:148" s="2" customFormat="1" ht="65.400000000000006" customHeight="1" x14ac:dyDescent="0.25">
      <c r="B100" s="41"/>
      <c r="C100" s="52" t="s">
        <v>137</v>
      </c>
      <c r="D100" s="75" t="s">
        <v>135</v>
      </c>
      <c r="E100" s="59" t="s">
        <v>26</v>
      </c>
      <c r="F100" s="25"/>
      <c r="G100" s="59" t="s">
        <v>26</v>
      </c>
      <c r="H100" s="41"/>
      <c r="J100" s="40">
        <f t="shared" si="1"/>
        <v>0</v>
      </c>
    </row>
    <row r="101" spans="2:148" s="17" customFormat="1" ht="50.1" customHeight="1" x14ac:dyDescent="0.25">
      <c r="B101" s="41"/>
      <c r="C101" s="52" t="s">
        <v>134</v>
      </c>
      <c r="D101" s="75" t="s">
        <v>133</v>
      </c>
      <c r="E101" s="59" t="s">
        <v>26</v>
      </c>
      <c r="F101" s="25"/>
      <c r="G101" s="59" t="s">
        <v>26</v>
      </c>
      <c r="H101" s="41"/>
      <c r="I101" s="20"/>
      <c r="J101" s="40">
        <f t="shared" si="1"/>
        <v>0</v>
      </c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</row>
    <row r="102" spans="2:148" s="2" customFormat="1" ht="50.1" customHeight="1" x14ac:dyDescent="0.25">
      <c r="B102" s="41"/>
      <c r="C102" s="52" t="s">
        <v>132</v>
      </c>
      <c r="D102" s="75">
        <v>451.09</v>
      </c>
      <c r="E102" s="59"/>
      <c r="F102" s="25"/>
      <c r="G102" s="25"/>
      <c r="H102" s="41"/>
      <c r="J102" s="40">
        <f t="shared" si="1"/>
        <v>0</v>
      </c>
    </row>
    <row r="103" spans="2:148" s="2" customFormat="1" ht="94.5" customHeight="1" x14ac:dyDescent="0.25">
      <c r="B103" s="41"/>
      <c r="C103" s="52" t="s">
        <v>138</v>
      </c>
      <c r="D103" s="75">
        <v>451.09</v>
      </c>
      <c r="E103" s="59" t="s">
        <v>26</v>
      </c>
      <c r="F103" s="25"/>
      <c r="G103" s="25"/>
      <c r="H103" s="41"/>
      <c r="J103" s="40">
        <f t="shared" si="1"/>
        <v>0</v>
      </c>
    </row>
    <row r="104" spans="2:148" s="17" customFormat="1" ht="56.1" customHeight="1" x14ac:dyDescent="0.25">
      <c r="B104" s="41"/>
      <c r="C104" s="52" t="s">
        <v>131</v>
      </c>
      <c r="D104" s="75" t="s">
        <v>130</v>
      </c>
      <c r="E104" s="50"/>
      <c r="F104" s="26"/>
      <c r="G104" s="26"/>
      <c r="H104" s="41"/>
      <c r="I104" s="20"/>
      <c r="J104" s="40">
        <f t="shared" si="1"/>
        <v>0</v>
      </c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</row>
    <row r="105" spans="2:148" s="2" customFormat="1" ht="15" customHeight="1" x14ac:dyDescent="0.25">
      <c r="B105" s="82" t="s">
        <v>166</v>
      </c>
      <c r="C105" s="83"/>
      <c r="D105" s="83"/>
      <c r="E105" s="83"/>
      <c r="F105" s="83"/>
      <c r="G105" s="83"/>
      <c r="H105" s="84"/>
      <c r="I105" s="20"/>
      <c r="J105" s="40">
        <f t="shared" si="1"/>
        <v>0</v>
      </c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</row>
    <row r="106" spans="2:148" s="2" customFormat="1" ht="50.1" customHeight="1" x14ac:dyDescent="0.25">
      <c r="B106" s="41"/>
      <c r="C106" s="56" t="s">
        <v>146</v>
      </c>
      <c r="D106" s="70" t="s">
        <v>145</v>
      </c>
      <c r="E106" s="48"/>
      <c r="F106" s="47"/>
      <c r="G106" s="47"/>
      <c r="H106" s="41"/>
      <c r="J106" s="40">
        <f t="shared" si="1"/>
        <v>0</v>
      </c>
    </row>
    <row r="107" spans="2:148" s="2" customFormat="1" ht="80.400000000000006" customHeight="1" x14ac:dyDescent="0.25">
      <c r="B107" s="41"/>
      <c r="C107" s="63" t="s">
        <v>147</v>
      </c>
      <c r="D107" s="76" t="s">
        <v>47</v>
      </c>
      <c r="E107" s="59"/>
      <c r="F107" s="25"/>
      <c r="G107" s="25" t="s">
        <v>26</v>
      </c>
      <c r="H107" s="41"/>
      <c r="J107" s="40">
        <f t="shared" si="1"/>
        <v>0</v>
      </c>
    </row>
    <row r="108" spans="2:148" s="17" customFormat="1" ht="99" customHeight="1" x14ac:dyDescent="0.25">
      <c r="B108" s="41"/>
      <c r="C108" s="56" t="s">
        <v>148</v>
      </c>
      <c r="D108" s="70" t="s">
        <v>144</v>
      </c>
      <c r="E108" s="57" t="s">
        <v>26</v>
      </c>
      <c r="F108" s="11"/>
      <c r="G108" s="11" t="s">
        <v>26</v>
      </c>
      <c r="H108" s="41"/>
      <c r="I108" s="20"/>
      <c r="J108" s="40">
        <f t="shared" si="1"/>
        <v>0</v>
      </c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</row>
    <row r="109" spans="2:148" s="2" customFormat="1" ht="50.1" customHeight="1" x14ac:dyDescent="0.25">
      <c r="B109" s="41"/>
      <c r="C109" s="56" t="s">
        <v>143</v>
      </c>
      <c r="D109" s="70">
        <v>455.04</v>
      </c>
      <c r="E109" s="57"/>
      <c r="F109" s="11"/>
      <c r="G109" s="11"/>
      <c r="H109" s="41"/>
      <c r="J109" s="40">
        <f t="shared" si="1"/>
        <v>0</v>
      </c>
    </row>
    <row r="110" spans="2:148" s="2" customFormat="1" ht="78.599999999999994" customHeight="1" x14ac:dyDescent="0.25">
      <c r="B110" s="41"/>
      <c r="C110" s="56" t="s">
        <v>149</v>
      </c>
      <c r="D110" s="70">
        <v>455.05</v>
      </c>
      <c r="E110" s="57" t="s">
        <v>26</v>
      </c>
      <c r="F110" s="11"/>
      <c r="G110" s="11" t="s">
        <v>26</v>
      </c>
      <c r="H110" s="41"/>
      <c r="J110" s="40">
        <f t="shared" si="1"/>
        <v>0</v>
      </c>
    </row>
    <row r="111" spans="2:148" s="17" customFormat="1" ht="50.1" customHeight="1" x14ac:dyDescent="0.25">
      <c r="B111" s="41"/>
      <c r="C111" s="56" t="s">
        <v>142</v>
      </c>
      <c r="D111" s="70">
        <v>451.07</v>
      </c>
      <c r="E111" s="57" t="s">
        <v>26</v>
      </c>
      <c r="F111" s="11"/>
      <c r="G111" s="11" t="s">
        <v>26</v>
      </c>
      <c r="H111" s="41"/>
      <c r="I111" s="20"/>
      <c r="J111" s="40">
        <f t="shared" si="1"/>
        <v>0</v>
      </c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</row>
    <row r="112" spans="2:148" s="2" customFormat="1" ht="65.400000000000006" customHeight="1" x14ac:dyDescent="0.25">
      <c r="B112" s="41"/>
      <c r="C112" s="15" t="s">
        <v>141</v>
      </c>
      <c r="D112" s="10">
        <v>451.1</v>
      </c>
      <c r="E112" s="48"/>
      <c r="F112" s="47"/>
      <c r="G112" s="47"/>
      <c r="H112" s="41"/>
      <c r="J112" s="40">
        <f t="shared" si="1"/>
        <v>0</v>
      </c>
    </row>
    <row r="113" spans="2:148" s="17" customFormat="1" ht="84.9" customHeight="1" x14ac:dyDescent="0.25">
      <c r="B113" s="41"/>
      <c r="C113" s="15" t="s">
        <v>150</v>
      </c>
      <c r="D113" s="10" t="s">
        <v>140</v>
      </c>
      <c r="E113" s="57" t="s">
        <v>26</v>
      </c>
      <c r="F113" s="11"/>
      <c r="G113" s="11" t="s">
        <v>26</v>
      </c>
      <c r="H113" s="41"/>
      <c r="I113" s="20"/>
      <c r="J113" s="40">
        <f t="shared" si="1"/>
        <v>0</v>
      </c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</row>
    <row r="114" spans="2:148" s="2" customFormat="1" ht="50.1" customHeight="1" x14ac:dyDescent="0.25">
      <c r="B114" s="41"/>
      <c r="C114" s="15" t="s">
        <v>139</v>
      </c>
      <c r="D114" s="10">
        <v>451.18</v>
      </c>
      <c r="E114" s="57" t="s">
        <v>26</v>
      </c>
      <c r="F114" s="11"/>
      <c r="G114" s="11"/>
      <c r="H114" s="41"/>
      <c r="J114" s="40">
        <f t="shared" si="1"/>
        <v>0</v>
      </c>
    </row>
    <row r="115" spans="2:148" s="2" customFormat="1" ht="15" customHeight="1" x14ac:dyDescent="0.25">
      <c r="B115" s="82" t="s">
        <v>151</v>
      </c>
      <c r="C115" s="83"/>
      <c r="D115" s="83"/>
      <c r="E115" s="83"/>
      <c r="F115" s="83"/>
      <c r="G115" s="83"/>
      <c r="H115" s="84"/>
      <c r="I115" s="20"/>
      <c r="J115" s="40">
        <f t="shared" si="1"/>
        <v>0</v>
      </c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</row>
    <row r="116" spans="2:148" s="2" customFormat="1" ht="65.400000000000006" customHeight="1" x14ac:dyDescent="0.25">
      <c r="B116" s="41"/>
      <c r="C116" s="15" t="s">
        <v>155</v>
      </c>
      <c r="D116" s="10">
        <v>451.13</v>
      </c>
      <c r="E116" s="48"/>
      <c r="F116" s="47"/>
      <c r="G116" s="47"/>
      <c r="H116" s="41"/>
      <c r="J116" s="40">
        <f t="shared" si="1"/>
        <v>0</v>
      </c>
    </row>
    <row r="117" spans="2:148" s="17" customFormat="1" ht="50.1" customHeight="1" x14ac:dyDescent="0.25">
      <c r="B117" s="41"/>
      <c r="C117" s="52" t="s">
        <v>154</v>
      </c>
      <c r="D117" s="10" t="s">
        <v>153</v>
      </c>
      <c r="E117" s="48"/>
      <c r="F117" s="47"/>
      <c r="G117" s="47"/>
      <c r="H117" s="41"/>
      <c r="I117" s="20"/>
      <c r="J117" s="40">
        <f t="shared" si="1"/>
        <v>0</v>
      </c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</row>
    <row r="118" spans="2:148" s="2" customFormat="1" ht="65.400000000000006" customHeight="1" x14ac:dyDescent="0.25">
      <c r="B118" s="41"/>
      <c r="C118" s="15" t="s">
        <v>152</v>
      </c>
      <c r="D118" s="10">
        <v>451.13</v>
      </c>
      <c r="E118" s="48"/>
      <c r="F118" s="47"/>
      <c r="G118" s="11" t="s">
        <v>26</v>
      </c>
      <c r="H118" s="41"/>
      <c r="J118" s="40">
        <f t="shared" si="1"/>
        <v>0</v>
      </c>
    </row>
    <row r="119" spans="2:148" s="2" customFormat="1" ht="15" customHeight="1" x14ac:dyDescent="0.25">
      <c r="B119" s="82" t="s">
        <v>156</v>
      </c>
      <c r="C119" s="83"/>
      <c r="D119" s="83"/>
      <c r="E119" s="83"/>
      <c r="F119" s="83"/>
      <c r="G119" s="83"/>
      <c r="H119" s="84"/>
      <c r="I119" s="20"/>
      <c r="J119" s="40">
        <f t="shared" si="1"/>
        <v>0</v>
      </c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</row>
    <row r="120" spans="2:148" s="17" customFormat="1" ht="50.1" customHeight="1" x14ac:dyDescent="0.25">
      <c r="B120" s="41"/>
      <c r="C120" s="15" t="s">
        <v>159</v>
      </c>
      <c r="D120" s="10">
        <v>451.17</v>
      </c>
      <c r="E120" s="48"/>
      <c r="F120" s="47"/>
      <c r="G120" s="47"/>
      <c r="H120" s="41"/>
      <c r="I120" s="20"/>
      <c r="J120" s="40">
        <f t="shared" si="1"/>
        <v>0</v>
      </c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</row>
    <row r="121" spans="2:148" s="17" customFormat="1" ht="103.5" customHeight="1" x14ac:dyDescent="0.25">
      <c r="B121" s="41"/>
      <c r="C121" s="15" t="s">
        <v>158</v>
      </c>
      <c r="D121" s="10">
        <v>451.17</v>
      </c>
      <c r="E121" s="48"/>
      <c r="F121" s="47"/>
      <c r="G121" s="47"/>
      <c r="H121" s="41"/>
      <c r="I121" s="20"/>
      <c r="J121" s="40">
        <f t="shared" si="1"/>
        <v>0</v>
      </c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</row>
    <row r="122" spans="2:148" s="17" customFormat="1" ht="54.6" customHeight="1" x14ac:dyDescent="0.25">
      <c r="B122" s="41"/>
      <c r="C122" s="15" t="s">
        <v>160</v>
      </c>
      <c r="D122" s="10">
        <v>451.18</v>
      </c>
      <c r="E122" s="48"/>
      <c r="F122" s="47"/>
      <c r="G122" s="11" t="s">
        <v>157</v>
      </c>
      <c r="H122" s="41"/>
      <c r="I122" s="20"/>
      <c r="J122" s="40">
        <f t="shared" si="1"/>
        <v>0</v>
      </c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</row>
    <row r="123" spans="2:148" s="17" customFormat="1" ht="50.1" customHeight="1" x14ac:dyDescent="0.25">
      <c r="B123" s="41"/>
      <c r="C123" s="15" t="s">
        <v>161</v>
      </c>
      <c r="D123" s="10">
        <v>451.18</v>
      </c>
      <c r="E123" s="48"/>
      <c r="F123" s="47"/>
      <c r="G123" s="11" t="s">
        <v>157</v>
      </c>
      <c r="H123" s="41"/>
      <c r="I123" s="20"/>
      <c r="J123" s="40">
        <f t="shared" si="1"/>
        <v>0</v>
      </c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</row>
    <row r="124" spans="2:148" s="2" customFormat="1" ht="15.6" customHeight="1" x14ac:dyDescent="0.25">
      <c r="D124" s="19"/>
      <c r="G124" s="20"/>
      <c r="H124" s="21"/>
    </row>
    <row r="125" spans="2:148" s="2" customFormat="1" ht="17.399999999999999" x14ac:dyDescent="0.3">
      <c r="B125" s="7" t="s">
        <v>2</v>
      </c>
      <c r="C125" s="8"/>
      <c r="D125" s="22"/>
      <c r="E125" s="8"/>
      <c r="F125" s="29"/>
      <c r="G125" s="29"/>
      <c r="H125" s="31"/>
    </row>
    <row r="126" spans="2:148" s="2" customFormat="1" ht="13.8" x14ac:dyDescent="0.25">
      <c r="B126" s="79"/>
      <c r="C126" s="80"/>
      <c r="D126" s="80"/>
      <c r="E126" s="80"/>
      <c r="F126" s="80"/>
      <c r="G126" s="80"/>
      <c r="H126" s="81"/>
    </row>
    <row r="127" spans="2:148" s="2" customFormat="1" ht="13.8" x14ac:dyDescent="0.25">
      <c r="B127" s="79"/>
      <c r="C127" s="80"/>
      <c r="D127" s="80"/>
      <c r="E127" s="80"/>
      <c r="F127" s="80"/>
      <c r="G127" s="80"/>
      <c r="H127" s="81"/>
    </row>
    <row r="128" spans="2:148" s="2" customFormat="1" ht="13.8" x14ac:dyDescent="0.25">
      <c r="B128" s="79"/>
      <c r="C128" s="80"/>
      <c r="D128" s="80"/>
      <c r="E128" s="80"/>
      <c r="F128" s="80"/>
      <c r="G128" s="80"/>
      <c r="H128" s="81"/>
    </row>
    <row r="129" spans="2:8" s="2" customFormat="1" ht="13.8" x14ac:dyDescent="0.25">
      <c r="B129" s="79"/>
      <c r="C129" s="80"/>
      <c r="D129" s="80"/>
      <c r="E129" s="80"/>
      <c r="F129" s="80"/>
      <c r="G129" s="80"/>
      <c r="H129" s="81"/>
    </row>
    <row r="130" spans="2:8" s="2" customFormat="1" ht="13.8" x14ac:dyDescent="0.25">
      <c r="B130" s="79"/>
      <c r="C130" s="80"/>
      <c r="D130" s="80"/>
      <c r="E130" s="80"/>
      <c r="F130" s="80"/>
      <c r="G130" s="80"/>
      <c r="H130" s="81"/>
    </row>
    <row r="131" spans="2:8" s="2" customFormat="1" ht="13.8" x14ac:dyDescent="0.25">
      <c r="B131" s="79"/>
      <c r="C131" s="80"/>
      <c r="D131" s="80"/>
      <c r="E131" s="80"/>
      <c r="F131" s="80"/>
      <c r="G131" s="80"/>
      <c r="H131" s="81"/>
    </row>
    <row r="132" spans="2:8" s="2" customFormat="1" ht="13.8" x14ac:dyDescent="0.25">
      <c r="B132" s="79"/>
      <c r="C132" s="80"/>
      <c r="D132" s="80"/>
      <c r="E132" s="80"/>
      <c r="F132" s="80"/>
      <c r="G132" s="80"/>
      <c r="H132" s="81"/>
    </row>
    <row r="133" spans="2:8" s="2" customFormat="1" ht="13.8" x14ac:dyDescent="0.25">
      <c r="B133" s="79"/>
      <c r="C133" s="80"/>
      <c r="D133" s="80"/>
      <c r="E133" s="80"/>
      <c r="F133" s="80"/>
      <c r="G133" s="80"/>
      <c r="H133" s="81"/>
    </row>
    <row r="134" spans="2:8" s="2" customFormat="1" ht="14.1" customHeight="1" x14ac:dyDescent="0.25">
      <c r="B134" s="94" t="s">
        <v>10</v>
      </c>
      <c r="C134" s="94"/>
      <c r="D134" s="94"/>
      <c r="E134" s="94"/>
      <c r="F134" s="94"/>
      <c r="G134" s="94"/>
      <c r="H134" s="94"/>
    </row>
    <row r="135" spans="2:8" s="2" customFormat="1" ht="15" customHeight="1" x14ac:dyDescent="0.25">
      <c r="B135" s="95"/>
      <c r="C135" s="95"/>
      <c r="D135" s="95"/>
      <c r="E135" s="95"/>
      <c r="F135" s="95"/>
      <c r="G135" s="95"/>
      <c r="H135" s="95"/>
    </row>
    <row r="136" spans="2:8" s="2" customFormat="1" ht="15" customHeight="1" x14ac:dyDescent="0.25">
      <c r="B136" s="91" t="s">
        <v>25</v>
      </c>
      <c r="C136" s="92"/>
      <c r="D136" s="92"/>
      <c r="E136" s="92"/>
      <c r="F136" s="92"/>
      <c r="G136" s="92"/>
      <c r="H136" s="93"/>
    </row>
    <row r="137" spans="2:8" s="2" customFormat="1" ht="15.6" x14ac:dyDescent="0.25">
      <c r="B137" s="77"/>
      <c r="C137" s="85"/>
      <c r="D137" s="85"/>
      <c r="E137" s="85"/>
      <c r="F137" s="85"/>
      <c r="G137" s="85"/>
      <c r="H137" s="78"/>
    </row>
    <row r="138" spans="2:8" s="2" customFormat="1" ht="13.8" x14ac:dyDescent="0.25">
      <c r="B138" s="27"/>
      <c r="C138" s="28"/>
      <c r="D138" s="28"/>
      <c r="E138" s="28"/>
      <c r="F138" s="28"/>
      <c r="G138" s="28"/>
      <c r="H138" s="23"/>
    </row>
    <row r="139" spans="2:8" s="2" customFormat="1" ht="13.8" x14ac:dyDescent="0.25">
      <c r="B139" s="27"/>
      <c r="C139" s="28"/>
      <c r="D139" s="28"/>
      <c r="E139" s="28"/>
      <c r="F139" s="28"/>
      <c r="G139" s="28"/>
      <c r="H139" s="23"/>
    </row>
    <row r="140" spans="2:8" s="2" customFormat="1" ht="13.8" x14ac:dyDescent="0.25">
      <c r="B140" s="79"/>
      <c r="C140" s="80"/>
      <c r="D140" s="80"/>
      <c r="E140" s="80"/>
      <c r="F140" s="80"/>
      <c r="G140" s="80"/>
      <c r="H140" s="81"/>
    </row>
    <row r="141" spans="2:8" s="2" customFormat="1" ht="13.8" x14ac:dyDescent="0.25">
      <c r="B141" s="90"/>
      <c r="C141" s="90"/>
      <c r="D141" s="90"/>
      <c r="E141" s="90"/>
      <c r="F141" s="90"/>
      <c r="G141" s="90"/>
      <c r="H141" s="90"/>
    </row>
    <row r="142" spans="2:8" s="2" customFormat="1" ht="13.8" x14ac:dyDescent="0.25">
      <c r="B142" s="90"/>
      <c r="C142" s="90"/>
      <c r="D142" s="90"/>
      <c r="E142" s="90"/>
      <c r="F142" s="90"/>
      <c r="G142" s="90"/>
      <c r="H142" s="90"/>
    </row>
    <row r="143" spans="2:8" x14ac:dyDescent="0.25">
      <c r="B143" s="90"/>
      <c r="C143" s="90"/>
      <c r="D143" s="90"/>
      <c r="E143" s="90"/>
      <c r="F143" s="90"/>
      <c r="G143" s="90"/>
      <c r="H143" s="90"/>
    </row>
  </sheetData>
  <mergeCells count="36">
    <mergeCell ref="B24:H24"/>
    <mergeCell ref="B37:H37"/>
    <mergeCell ref="B49:H49"/>
    <mergeCell ref="B66:H66"/>
    <mergeCell ref="B142:H142"/>
    <mergeCell ref="B115:H115"/>
    <mergeCell ref="B119:H119"/>
    <mergeCell ref="B74:H74"/>
    <mergeCell ref="B84:H84"/>
    <mergeCell ref="B90:H90"/>
    <mergeCell ref="B98:H98"/>
    <mergeCell ref="B105:H105"/>
    <mergeCell ref="B143:H143"/>
    <mergeCell ref="B136:H136"/>
    <mergeCell ref="B131:H131"/>
    <mergeCell ref="B132:H132"/>
    <mergeCell ref="B133:H133"/>
    <mergeCell ref="B137:H137"/>
    <mergeCell ref="B134:H135"/>
    <mergeCell ref="B141:H141"/>
    <mergeCell ref="G8:H8"/>
    <mergeCell ref="B140:H140"/>
    <mergeCell ref="B45:H45"/>
    <mergeCell ref="B57:H57"/>
    <mergeCell ref="B16:H16"/>
    <mergeCell ref="B27:H27"/>
    <mergeCell ref="B128:H128"/>
    <mergeCell ref="B127:H127"/>
    <mergeCell ref="B126:H126"/>
    <mergeCell ref="B130:H130"/>
    <mergeCell ref="B129:H129"/>
    <mergeCell ref="E9:H9"/>
    <mergeCell ref="D10:E10"/>
    <mergeCell ref="F10:H10"/>
    <mergeCell ref="C11:H11"/>
    <mergeCell ref="C12:H12"/>
  </mergeCells>
  <dataValidations count="2">
    <dataValidation type="list" allowBlank="1" showInputMessage="1" showErrorMessage="1" sqref="H28:H36 H17:H23 H25:H26 H38:H44 H46:H48 H50:H56 H58:H65 H67:H73 H75:H83 H85:H89 H91:H97 H99:H104 H106:H114 H116:H118 H120:H123" xr:uid="{00000000-0002-0000-0000-000000000000}">
      <formula1>$AA$3:$AA$4</formula1>
    </dataValidation>
    <dataValidation type="list" allowBlank="1" showInputMessage="1" showErrorMessage="1" sqref="B28:B36 B17:B23 B25:B26 B38:B44 B46:B48 B50:B56 B58:B65 B67:B73 B75:B83 B85:B89 B91:B97 B99:B104 B106:B114 B116:B118 B120:B123" xr:uid="{00000000-0002-0000-0000-000001000000}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839A2A-B14A-4ACB-8809-BE47D1BD8EDE}">
  <ds:schemaRefs>
    <ds:schemaRef ds:uri="http://schemas.microsoft.com/office/2006/documentManagement/types"/>
    <ds:schemaRef ds:uri="http://schemas.microsoft.com/office/2006/metadata/properties"/>
    <ds:schemaRef ds:uri="136fb3ed-1f9b-461a-ba3b-e1ffc7a297a5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9175AEA-054F-46AA-AD6E-FA0DBA167E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2019-01-29T13:47:20Z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